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NANCY  GUERRA\PRESUPUESTOS\SIGER\2025\"/>
    </mc:Choice>
  </mc:AlternateContent>
  <xr:revisionPtr revIDLastSave="0" documentId="8_{49F1E3FB-DC51-4E00-85D0-E6CA0A2D4CD6}" xr6:coauthVersionLast="47" xr6:coauthVersionMax="47" xr10:uidLastSave="{00000000-0000-0000-0000-000000000000}"/>
  <bookViews>
    <workbookView xWindow="-120" yWindow="-120" windowWidth="29040" windowHeight="15840" xr2:uid="{BB9E751A-DCCA-4CAA-8A17-8131F6513041}"/>
  </bookViews>
  <sheets>
    <sheet name="Abril" sheetId="1" r:id="rId1"/>
  </sheets>
  <definedNames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j">#N/A</definedName>
    <definedName name="\k">#N/A</definedName>
    <definedName name="\p">#REF!</definedName>
    <definedName name="__123Graph_ACOSVSPRE" localSheetId="0" hidden="1">#REF!</definedName>
    <definedName name="__123Graph_ACOSVSPRE" hidden="1">#REF!</definedName>
    <definedName name="__123Graph_AEXISPRE" localSheetId="0" hidden="1">#REF!</definedName>
    <definedName name="__123Graph_AEXISPRE" hidden="1">#REF!</definedName>
    <definedName name="__123Graph_APREPVBLA" localSheetId="0" hidden="1">#REF!</definedName>
    <definedName name="__123Graph_APREPVBLA" hidden="1">#REF!</definedName>
    <definedName name="__123Graph_BCOSVSPRE" localSheetId="0" hidden="1">#REF!</definedName>
    <definedName name="__123Graph_BCOSVSPRE" hidden="1">#REF!</definedName>
    <definedName name="__123Graph_BEXISPRE" localSheetId="0" hidden="1">#REF!</definedName>
    <definedName name="__123Graph_BEXISPRE" hidden="1">#REF!</definedName>
    <definedName name="__123Graph_BPREPVBLA" localSheetId="0" hidden="1">#REF!</definedName>
    <definedName name="__123Graph_BPREPVBLA" hidden="1">#REF!</definedName>
    <definedName name="__123Graph_XCOSVSPRE" localSheetId="0" hidden="1">#REF!</definedName>
    <definedName name="__123Graph_XCOSVSPRE" hidden="1">#REF!</definedName>
    <definedName name="__123Graph_XEXISPRE" localSheetId="0" hidden="1">#REF!</definedName>
    <definedName name="__123Graph_XEXISPRE" hidden="1">#REF!</definedName>
    <definedName name="__123Graph_XPREPVBLA" localSheetId="0" hidden="1">#REF!</definedName>
    <definedName name="__123Graph_XPREPVBLA" hidden="1">#REF!</definedName>
    <definedName name="__sel10">#REF!</definedName>
    <definedName name="__sel11">#REF!</definedName>
    <definedName name="__sel12">#REF!</definedName>
    <definedName name="__sel13">#REF!</definedName>
    <definedName name="__sel14">#REF!</definedName>
    <definedName name="__sel15">#REF!</definedName>
    <definedName name="__sel16">#REF!</definedName>
    <definedName name="__sel17">#REF!</definedName>
    <definedName name="__sel7">#REF!</definedName>
    <definedName name="__sel8">#REF!</definedName>
    <definedName name="__tot2">#REF!</definedName>
    <definedName name="__tot3">#REF!</definedName>
    <definedName name="_C">#REF!</definedName>
    <definedName name="_CP2">#REF!</definedName>
    <definedName name="_Fill" localSheetId="0" hidden="1">#REF!</definedName>
    <definedName name="_Fill" hidden="1">#REF!</definedName>
    <definedName name="_xlnm._FilterDatabase" localSheetId="0" hidden="1">Abril!$A$7:$N$217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Ind6">#REF!</definedName>
    <definedName name="_Ind7">#REF!</definedName>
    <definedName name="_Ind8">#REF!</definedName>
    <definedName name="_ipc1">#REF!</definedName>
    <definedName name="_ipc2">#REF!</definedName>
    <definedName name="_ipc3">#REF!</definedName>
    <definedName name="_ipc4">#REF!</definedName>
    <definedName name="_ipc5">#REF!</definedName>
    <definedName name="_jor2">#REF!</definedName>
    <definedName name="_r2">#REF!</definedName>
    <definedName name="_r3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el1">#REF!</definedName>
    <definedName name="_sel18">#REF!</definedName>
    <definedName name="_sel2">#REF!</definedName>
    <definedName name="_sel21">#REF!</definedName>
    <definedName name="_sel22">#REF!</definedName>
    <definedName name="_sel3">#REF!</definedName>
    <definedName name="_sel4">#REF!</definedName>
    <definedName name="_sel5">#REF!</definedName>
    <definedName name="_sel6">#REF!</definedName>
    <definedName name="_sel9">#REF!</definedName>
    <definedName name="_TBL3">#REF!</definedName>
    <definedName name="_TRM1010">#REF!</definedName>
    <definedName name="_TRM2006">#REF!</definedName>
    <definedName name="_TRM2007">#REF!</definedName>
    <definedName name="_TRM2008">#REF!</definedName>
    <definedName name="_TRM2009">#REF!</definedName>
    <definedName name="_vu2">#REF!</definedName>
    <definedName name="a">{"";"diez";"once";"doce";"trece";"catorce";"quince"}&amp;" "</definedName>
    <definedName name="a_1">{"";"diez";"once";"doce";"trece";"catorce";"quince"}&amp;" "</definedName>
    <definedName name="a_1_1">{"";"diez";"once";"doce";"trece";"catorce";"quince"}&amp;" "</definedName>
    <definedName name="A_IMPRESIÓN_IM">#REF!</definedName>
    <definedName name="aa">#REF!</definedName>
    <definedName name="aaa">#REF!</definedName>
    <definedName name="AB">#REF!</definedName>
    <definedName name="ABOGADOS_1">#REF!</definedName>
    <definedName name="adad">#REF!</definedName>
    <definedName name="adada">#REF!</definedName>
    <definedName name="add">#REF!</definedName>
    <definedName name="ADMINISTRA">#REF!</definedName>
    <definedName name="ADMINSTRA">#REF!</definedName>
    <definedName name="ADMON">#REF!</definedName>
    <definedName name="admons">#REF!</definedName>
    <definedName name="adsasadd">#REF!</definedName>
    <definedName name="aewrw">#REF!</definedName>
    <definedName name="alkor">#REF!</definedName>
    <definedName name="alternativa">#REF!</definedName>
    <definedName name="alternativa1">#REF!</definedName>
    <definedName name="alternativa2">#REF!</definedName>
    <definedName name="alternativa3">#REF!</definedName>
    <definedName name="ALTERNATIVAS">#REF!</definedName>
    <definedName name="AlternativaSeleccionada">#REF!</definedName>
    <definedName name="Anori">#REF!</definedName>
    <definedName name="Antioquia">#REF!</definedName>
    <definedName name="AñoBase1">#REF!</definedName>
    <definedName name="AñoBase2">#REF!</definedName>
    <definedName name="AñoBase3">#REF!</definedName>
    <definedName name="Apoyo_Financiero">#REF!</definedName>
    <definedName name="Apoyo_Técnico">#REF!</definedName>
    <definedName name="Arauca">#REF!</definedName>
    <definedName name="Arauquita">#REF!</definedName>
    <definedName name="Area">#REF!</definedName>
    <definedName name="_xlnm.Print_Area" localSheetId="0">Abril!$B$1:$K$250</definedName>
    <definedName name="AreaMEd">#REF!</definedName>
    <definedName name="Areapeq">#REF!</definedName>
    <definedName name="AreaSembrada">#REF!</definedName>
    <definedName name="ARRIENDO">#REF!</definedName>
    <definedName name="Asem1">#REF!</definedName>
    <definedName name="ASISTENCIA">#REF!</definedName>
    <definedName name="Award">#REF!</definedName>
    <definedName name="B">#N/A</definedName>
    <definedName name="B2HAS">#REF!</definedName>
    <definedName name="Balance_Impr1">#REF!</definedName>
    <definedName name="Balance_Impr2">#REF!</definedName>
    <definedName name="_xlnm.Database">#REF!</definedName>
    <definedName name="bcaeinicial2">#REF!</definedName>
    <definedName name="bcaeinicial3">#REF!</definedName>
    <definedName name="bcaminicial2">#REF!</definedName>
    <definedName name="bcaminicial3">#REF!</definedName>
    <definedName name="BienesOperacion">#REF!</definedName>
    <definedName name="BienesProdCP">#REF!</definedName>
    <definedName name="BienesProdSP">#REF!</definedName>
    <definedName name="BienesProduccion">#REF!</definedName>
    <definedName name="BolsaMercantil">#REF!</definedName>
    <definedName name="Buenos_Aires">#REF!</definedName>
    <definedName name="C_">#REF!</definedName>
    <definedName name="caep">#REF!</definedName>
    <definedName name="caep2">#REF!</definedName>
    <definedName name="caep3">#REF!</definedName>
    <definedName name="caes">#REF!</definedName>
    <definedName name="caes2">#REF!</definedName>
    <definedName name="caes3">#REF!</definedName>
    <definedName name="caesx">#REF!</definedName>
    <definedName name="Caldono">#REF!</definedName>
    <definedName name="CambioInversion">#REF!</definedName>
    <definedName name="Caqueta">#REF!</definedName>
    <definedName name="CATATUMBO">#REF!</definedName>
    <definedName name="Cauca">#REF!</definedName>
    <definedName name="CDP_2019">#REF!</definedName>
    <definedName name="celda0">#REF!</definedName>
    <definedName name="celda1">#REF!</definedName>
    <definedName name="celda10">#REF!</definedName>
    <definedName name="celda10a">#REF!</definedName>
    <definedName name="celda10b">#REF!</definedName>
    <definedName name="celda10c">#REF!</definedName>
    <definedName name="celda10d">#REF!</definedName>
    <definedName name="celda10e">#REF!</definedName>
    <definedName name="celda10f">#REF!</definedName>
    <definedName name="celda10g">#REF!</definedName>
    <definedName name="celda10h">#REF!</definedName>
    <definedName name="celda10i">#REF!</definedName>
    <definedName name="celda10j">#REF!</definedName>
    <definedName name="celda11">#REF!</definedName>
    <definedName name="celda11a">#REF!</definedName>
    <definedName name="celda11b">#REF!</definedName>
    <definedName name="celda11c">#REF!</definedName>
    <definedName name="celda11d">#REF!</definedName>
    <definedName name="celda11e">#REF!</definedName>
    <definedName name="celda11f">#REF!</definedName>
    <definedName name="celda11g">#REF!</definedName>
    <definedName name="celda11h">#REF!</definedName>
    <definedName name="celda11i">#REF!</definedName>
    <definedName name="celda11j">#REF!</definedName>
    <definedName name="celda12">#REF!</definedName>
    <definedName name="celda12a">#REF!</definedName>
    <definedName name="celda12b">#REF!</definedName>
    <definedName name="celda13">#REF!</definedName>
    <definedName name="celda13a">#REF!</definedName>
    <definedName name="celda13b">#REF!</definedName>
    <definedName name="celda14">#REF!</definedName>
    <definedName name="celda14a">#REF!</definedName>
    <definedName name="celda14b">#REF!</definedName>
    <definedName name="celda15">#REF!</definedName>
    <definedName name="celda15a">#REF!</definedName>
    <definedName name="celda15b">#REF!</definedName>
    <definedName name="celda16">#REF!</definedName>
    <definedName name="celda16a">#REF!</definedName>
    <definedName name="celda17">#REF!</definedName>
    <definedName name="celda17a">#REF!</definedName>
    <definedName name="celda18">#REF!</definedName>
    <definedName name="celda18a">#REF!</definedName>
    <definedName name="celda19">#REF!</definedName>
    <definedName name="celda1c">#REF!</definedName>
    <definedName name="celda1d">#REF!</definedName>
    <definedName name="celda1e">#REF!</definedName>
    <definedName name="celda2">#REF!</definedName>
    <definedName name="celda20">#REF!</definedName>
    <definedName name="celda21">#REF!</definedName>
    <definedName name="celda21a">#REF!</definedName>
    <definedName name="Celda22">#REF!</definedName>
    <definedName name="Celda22a">#REF!</definedName>
    <definedName name="celda23">#REF!</definedName>
    <definedName name="celda24">#REF!</definedName>
    <definedName name="celda25">#REF!</definedName>
    <definedName name="celda26">#REF!</definedName>
    <definedName name="celda27">#REF!</definedName>
    <definedName name="celda28">#REF!</definedName>
    <definedName name="celda29">#REF!</definedName>
    <definedName name="celda3">#REF!</definedName>
    <definedName name="celda30">#REF!</definedName>
    <definedName name="celda31">#REF!</definedName>
    <definedName name="celda32">#REF!</definedName>
    <definedName name="celda33">#REF!</definedName>
    <definedName name="celda34">#REF!</definedName>
    <definedName name="celda35">#REF!</definedName>
    <definedName name="Celda36">#REF!</definedName>
    <definedName name="celda37">#REF!</definedName>
    <definedName name="celda38">#REF!</definedName>
    <definedName name="celda3a">#REF!</definedName>
    <definedName name="celda4">#REF!</definedName>
    <definedName name="celda4a">#REF!</definedName>
    <definedName name="celda5">#REF!</definedName>
    <definedName name="celda5a">#REF!</definedName>
    <definedName name="celda6">#REF!</definedName>
    <definedName name="celda6a">#REF!</definedName>
    <definedName name="celda6c">#REF!</definedName>
    <definedName name="celda6d">#REF!</definedName>
    <definedName name="celda6e">#REF!</definedName>
    <definedName name="celda6f">#REF!</definedName>
    <definedName name="celda6g">#REF!</definedName>
    <definedName name="celda6h">#REF!</definedName>
    <definedName name="celda7">#REF!</definedName>
    <definedName name="celda7a">#REF!</definedName>
    <definedName name="celda7b">#REF!</definedName>
    <definedName name="celda7c">#REF!</definedName>
    <definedName name="celda7d">#REF!</definedName>
    <definedName name="celda7e">#REF!</definedName>
    <definedName name="celda7f">#REF!</definedName>
    <definedName name="celda7g">#REF!</definedName>
    <definedName name="celda7h">#REF!</definedName>
    <definedName name="celda7i">#REF!</definedName>
    <definedName name="celda7j">#REF!</definedName>
    <definedName name="celda8">#REF!</definedName>
    <definedName name="celda8a">#REF!</definedName>
    <definedName name="celda8b">#REF!</definedName>
    <definedName name="celda8c">#REF!</definedName>
    <definedName name="celda8d">#REF!</definedName>
    <definedName name="celda8e">#REF!</definedName>
    <definedName name="celda8f">#REF!</definedName>
    <definedName name="celda8g">#REF!</definedName>
    <definedName name="celda8h">#REF!</definedName>
    <definedName name="celda8i">#REF!</definedName>
    <definedName name="celda8j">#REF!</definedName>
    <definedName name="celda9">#REF!</definedName>
    <definedName name="celda9a">#REF!</definedName>
    <definedName name="celda9c">#REF!</definedName>
    <definedName name="celda9d">#REF!</definedName>
    <definedName name="celda9e">#REF!</definedName>
    <definedName name="celda9f">#REF!</definedName>
    <definedName name="celda9g">#REF!</definedName>
    <definedName name="celda9h">#REF!</definedName>
    <definedName name="celdacontrol">#REF!</definedName>
    <definedName name="celdacontrol1">#REF!</definedName>
    <definedName name="celdacontrol2">#REF!</definedName>
    <definedName name="celdacontrol3">#REF!</definedName>
    <definedName name="celdatotal">#REF!</definedName>
    <definedName name="celdatotal2">#REF!</definedName>
    <definedName name="celdatotal3">#REF!</definedName>
    <definedName name="celdatotal5">#REF!</definedName>
    <definedName name="celdatotal6">#REF!</definedName>
    <definedName name="celday">#REF!</definedName>
    <definedName name="celdaya">#REF!</definedName>
    <definedName name="centena">{"";"c";"dosc";"tresc";"cuatroc";"quin";"seisc";"setec";"ochoc";"novec"}&amp;"ient"</definedName>
    <definedName name="centena_1">{"";"c";"dosc";"tresc";"cuatroc";"quin";"seisc";"setec";"ochoc";"novec"}&amp;"ient"</definedName>
    <definedName name="centena_1_1">{"";"c";"dosc";"tresc";"cuatroc";"quin";"seisc";"setec";"ochoc";"novec"}&amp;"ient"</definedName>
    <definedName name="Centenas">{"";"c";"dosc";"tresc";"cuatroc";"quin";"seisc";"setec";"ochoc";"novec"}&amp;"ient"</definedName>
    <definedName name="Centenas_1">{"";"c";"dosc";"tresc";"cuatroc";"quin";"seisc";"setec";"ochoc";"novec"}&amp;"ient"</definedName>
    <definedName name="Centenas_1_1">{"";"c";"dosc";"tresc";"cuatroc";"quin";"seisc";"setec";"ochoc";"novec"}&amp;"ient"</definedName>
    <definedName name="Centenas2">{"";"c";"dosc";"tresc";"cuatroc";"quin";"seisc";"setec";"ochoc";"novec"}&amp;"ient"</definedName>
    <definedName name="Centenas2_1">{"";"c";"dosc";"tresc";"cuatroc";"quin";"seisc";"setec";"ochoc";"novec"}&amp;"ient"</definedName>
    <definedName name="Cesar">#REF!</definedName>
    <definedName name="Choco">#REF!</definedName>
    <definedName name="CODIGOS">#REF!</definedName>
    <definedName name="Comentario">#REF!</definedName>
    <definedName name="Comercialización">#REF!</definedName>
    <definedName name="componentes">#REF!</definedName>
    <definedName name="componentes2">#REF!</definedName>
    <definedName name="componentes3">#REF!</definedName>
    <definedName name="COMPRA">#REF!</definedName>
    <definedName name="COMUNICAC">#REF!</definedName>
    <definedName name="CORDILLERA_CENTRAL">#REF!</definedName>
    <definedName name="Cordoba">#REF!</definedName>
    <definedName name="CostoIncremental">#REF!</definedName>
    <definedName name="COSTOKILO">#REF!</definedName>
    <definedName name="CostosComercializacion">#REF!</definedName>
    <definedName name="CostosEstablecimientoEco">#REF!</definedName>
    <definedName name="CostosEstablecimientoFin">#REF!</definedName>
    <definedName name="costosmenesqind_impr3">#REF!</definedName>
    <definedName name="CostosMensEsqInd_Impr2">#REF!</definedName>
    <definedName name="CostosMes">#REF!</definedName>
    <definedName name="CostoSocial">#REF!</definedName>
    <definedName name="CostosProduccion">#REF!</definedName>
    <definedName name="cppc">#REF!</definedName>
    <definedName name="cppc2">#REF!</definedName>
    <definedName name="cppc2p">#REF!</definedName>
    <definedName name="cppc3">#REF!</definedName>
    <definedName name="cppc3p">#REF!</definedName>
    <definedName name="cppcp">#REF!</definedName>
    <definedName name="Cronograma">#REF!</definedName>
    <definedName name="CTR">#REF!</definedName>
    <definedName name="cuadro">#REF!</definedName>
    <definedName name="CuadroDeProductos">#REF!</definedName>
    <definedName name="d">#REF!</definedName>
    <definedName name="Dabeiba">#REF!</definedName>
    <definedName name="dad">#REF!</definedName>
    <definedName name="dadad">#REF!</definedName>
    <definedName name="dadd">#REF!</definedName>
    <definedName name="dd">#REF!</definedName>
    <definedName name="ddada">#REF!</definedName>
    <definedName name="ddd">#REF!</definedName>
    <definedName name="Decenas">{"";"";"";"trei";"cuare";"cincue";"sese";"sete";"oche";"nove"}&amp;"nta "</definedName>
    <definedName name="Decenas_1">{"";"";"";"trei";"cuare";"cincue";"sese";"sete";"oche";"nove"}&amp;"nta "</definedName>
    <definedName name="Decenas_1_1">{"";"";"";"trei";"cuare";"cincue";"sese";"sete";"oche";"nove"}&amp;"nta "</definedName>
    <definedName name="DEPARTAMENTO">#REF!</definedName>
    <definedName name="DEPTOS">#REF!</definedName>
    <definedName name="DESC_CUENTA_BENEF">#REF!</definedName>
    <definedName name="DESC_TIPO_CUENTA">#REF!</definedName>
    <definedName name="DEVENGADO">#REF!</definedName>
    <definedName name="dfsgfds">#REF!</definedName>
    <definedName name="dir">#REF!</definedName>
    <definedName name="disrate">#REF!</definedName>
    <definedName name="divisas">#REF!</definedName>
    <definedName name="divisas2">#REF!</definedName>
    <definedName name="divisas3">#REF!</definedName>
    <definedName name="dp">#REF!</definedName>
    <definedName name="dsfgfdsg">#REF!</definedName>
    <definedName name="e">#REF!</definedName>
    <definedName name="ee">{"";"un";"dos";"tres";"cuatro";"cinco";"seis";"siete";"ocho";"nueve"}</definedName>
    <definedName name="ee_1">{"";"un";"dos";"tres";"cuatro";"cinco";"seis";"siete";"ocho";"nueve"}</definedName>
    <definedName name="ee_1_1">{"";"un";"dos";"tres";"cuatro";"cinco";"seis";"siete";"ocho";"nueve"}</definedName>
    <definedName name="ee_1_1_1">{"";"un";"dos";"tres";"cuatro";"cinco";"seis";"siete";"ocho";"nueve"}</definedName>
    <definedName name="ee_2">{"";"un";"dos";"tres";"cuatro";"cinco";"seis";"siete";"ocho";"nueve"}</definedName>
    <definedName name="eentre30_60">#REF!</definedName>
    <definedName name="eentre60_120">#REF!</definedName>
    <definedName name="eert">#REF!</definedName>
    <definedName name="El_Bordo_Patia">#REF!</definedName>
    <definedName name="El_Proyecto_es_financiado">#REF!</definedName>
    <definedName name="emas120">#REF!</definedName>
    <definedName name="emenos30">#REF!</definedName>
    <definedName name="empezar">#REF!</definedName>
    <definedName name="Enfoque">#REF!</definedName>
    <definedName name="erewe">#REF!</definedName>
    <definedName name="ertre">#REF!</definedName>
    <definedName name="escenario1">#REF!</definedName>
    <definedName name="EspecieFinal">#REF!</definedName>
    <definedName name="Esquema_Ampliado">#REF!</definedName>
    <definedName name="Esquema_Industria">#REF!</definedName>
    <definedName name="Esquema_Resumido">#REF!</definedName>
    <definedName name="Esquema_Servicios">#REF!</definedName>
    <definedName name="Esquema_Servicios_Mens">#REF!</definedName>
    <definedName name="esquema_servicios_mens2">#REF!</definedName>
    <definedName name="Esquema_Simplificado">#REF!</definedName>
    <definedName name="Esquema_Simplificado_Mens">#REF!</definedName>
    <definedName name="esquema_simplificado_mens2">#REF!</definedName>
    <definedName name="EstaAID">#REF!</definedName>
    <definedName name="Estab">#REF!</definedName>
    <definedName name="Establ">#REF!</definedName>
    <definedName name="Establec">#REF!</definedName>
    <definedName name="EstaCom">#REF!</definedName>
    <definedName name="EstaCRE">#REF!</definedName>
    <definedName name="ETCR">#REF!</definedName>
    <definedName name="Exportable">#REF!</definedName>
    <definedName name="ExportableSIN2">#REF!</definedName>
    <definedName name="ExportableSIN3">#REF!</definedName>
    <definedName name="ExportableSIN4">#REF!</definedName>
    <definedName name="Fase">#REF!</definedName>
    <definedName name="FCL_Impr">#REF!</definedName>
    <definedName name="fdgdfgsdf">#REF!</definedName>
    <definedName name="fdgfdsgfds">#REF!</definedName>
    <definedName name="fdsgfdg">#REF!</definedName>
    <definedName name="fdsgfds">#REF!</definedName>
    <definedName name="fdsgfdsgfds">#REF!</definedName>
    <definedName name="fdsgsdfg">#REF!</definedName>
    <definedName name="fesf">#REF!</definedName>
    <definedName name="FF">#REF!</definedName>
    <definedName name="FF_Impr1">#REF!</definedName>
    <definedName name="FF_Impr2">#REF!</definedName>
    <definedName name="ffdsgfds">#REF!</definedName>
    <definedName name="fff">#REF!</definedName>
    <definedName name="fgdg">#REF!</definedName>
    <definedName name="Fila1">#REF!</definedName>
    <definedName name="Fila10">#REF!</definedName>
    <definedName name="Fila1000">#REF!</definedName>
    <definedName name="Fila11">#REF!</definedName>
    <definedName name="Fila12">#REF!</definedName>
    <definedName name="Fila13">#REF!</definedName>
    <definedName name="Fila14">#REF!</definedName>
    <definedName name="Fila15">#REF!</definedName>
    <definedName name="Fila16">#REF!</definedName>
    <definedName name="Fila17">#REF!</definedName>
    <definedName name="Fila18">#REF!</definedName>
    <definedName name="Fila19">#REF!</definedName>
    <definedName name="Fila2">#REF!</definedName>
    <definedName name="Fila20">#REF!</definedName>
    <definedName name="Fila3">#REF!</definedName>
    <definedName name="Fila300">#REF!</definedName>
    <definedName name="Fila301">#REF!</definedName>
    <definedName name="Fila302">#REF!</definedName>
    <definedName name="Fila4">#REF!</definedName>
    <definedName name="Fila6">#REF!</definedName>
    <definedName name="Fila7">#REF!</definedName>
    <definedName name="Fila8">#REF!</definedName>
    <definedName name="Fila9">#REF!</definedName>
    <definedName name="FilaFinal2">#REF!</definedName>
    <definedName name="FilaMedia01">#REF!</definedName>
    <definedName name="Financiacion_Iniciativa">#REF!</definedName>
    <definedName name="Financiacion_Proyecto">#REF!</definedName>
    <definedName name="FlujoNetoEconomico">#REF!</definedName>
    <definedName name="FlujoNetoPrivado">#REF!</definedName>
    <definedName name="Fonseca">#REF!</definedName>
    <definedName name="Formula1">#REF!</definedName>
    <definedName name="Frecuencia">#REF!</definedName>
    <definedName name="GastosEsqAmpl_Impr1">#REF!</definedName>
    <definedName name="GastosEsqAmpl_Impr2">#REF!</definedName>
    <definedName name="GastosEsqSimpl_Impr">#REF!</definedName>
    <definedName name="gdsfgfds">#REF!</definedName>
    <definedName name="Genero">#REF!</definedName>
    <definedName name="gfdgfds">#REF!</definedName>
    <definedName name="gfdgsfdg">#REF!</definedName>
    <definedName name="gfdsgg">#REF!</definedName>
    <definedName name="ghgf">#REF!</definedName>
    <definedName name="GILO">#REF!</definedName>
    <definedName name="gilo2">#REF!</definedName>
    <definedName name="gjhjg">#REF!</definedName>
    <definedName name="Graficos_Impr1">#REF!</definedName>
    <definedName name="Graficos_Impr2">#REF!</definedName>
    <definedName name="GranRangoTotal">#REF!,#REF!,#REF!,#REF!,#REF!,#REF!</definedName>
    <definedName name="GranRangoTotal1">#REF!,#REF!,#REF!,#REF!,#REF!</definedName>
    <definedName name="GT_PA">#REF!</definedName>
    <definedName name="Guajira">#REF!</definedName>
    <definedName name="Guaviare">#REF!</definedName>
    <definedName name="HECTAREAS">#REF!</definedName>
    <definedName name="hectareas1">#REF!</definedName>
    <definedName name="HFGDHFDH">{"";"c";"dosc";"tresc";"cuatroc";"quin";"seisc";"setec";"ochoc";"novec"}&amp;"ient"</definedName>
    <definedName name="hgfh">#REF!</definedName>
    <definedName name="hgfjghj">#REF!</definedName>
    <definedName name="hojax">#REF!</definedName>
    <definedName name="Icononzo">#REF!</definedName>
    <definedName name="ientre30_60">#REF!</definedName>
    <definedName name="ientre60_120">#REF!</definedName>
    <definedName name="imas120">#REF!</definedName>
    <definedName name="imenos30">#REF!</definedName>
    <definedName name="Impacto">#REF!</definedName>
    <definedName name="IMPREV">#REF!</definedName>
    <definedName name="IMPREVISTO">#REF!</definedName>
    <definedName name="Ind4error">#REF!</definedName>
    <definedName name="Ind8error">#REF!</definedName>
    <definedName name="IndCE1">#REF!</definedName>
    <definedName name="IndCE10">#REF!</definedName>
    <definedName name="IndCE2">#REF!</definedName>
    <definedName name="IndCE3">#REF!</definedName>
    <definedName name="IndCE4">#REF!</definedName>
    <definedName name="IndCE5">#REF!</definedName>
    <definedName name="IndCE6">#REF!</definedName>
    <definedName name="IndCE7">#REF!</definedName>
    <definedName name="IndCE8">#REF!</definedName>
    <definedName name="IndCE9">#REF!</definedName>
    <definedName name="Indic_Impr">#REF!</definedName>
    <definedName name="indicador">#REF!</definedName>
    <definedName name="Indicador15">#REF!</definedName>
    <definedName name="INFLACION">#REF!</definedName>
    <definedName name="inicial">#REF!</definedName>
    <definedName name="Iniciativa_Productiva">#REF!</definedName>
    <definedName name="INSTITUCIONALIZACION_DEL_TERRITORIO">#REF!</definedName>
    <definedName name="Insumos">#REF!</definedName>
    <definedName name="INT.INDIGENA">#REF!</definedName>
    <definedName name="INTEGRACION_REGIONAL">#REF!</definedName>
    <definedName name="INTERES">#REF!</definedName>
    <definedName name="interes2">#REF!</definedName>
    <definedName name="interes3">#REF!</definedName>
    <definedName name="Inver_Impr1">#REF!</definedName>
    <definedName name="Inver_Impr2">#REF!</definedName>
    <definedName name="Ituango">#REF!</definedName>
    <definedName name="JORNAL">#REF!</definedName>
    <definedName name="KILMARACUYA">#REF!</definedName>
    <definedName name="KILPEPINO">#REF!</definedName>
    <definedName name="KILTOTPIÑA">#REF!</definedName>
    <definedName name="La_Macarena">#REF!</definedName>
    <definedName name="La_Paz">#REF!</definedName>
    <definedName name="LISTA_USUARIOS_BOGOTA">#REF!</definedName>
    <definedName name="MACARENA_RIO_CAGUAN">#REF!</definedName>
    <definedName name="Maiz">#REF!</definedName>
    <definedName name="manodeobra">#REF!</definedName>
    <definedName name="ManoDeObra1Operacion">#REF!</definedName>
    <definedName name="manodeobra2">#REF!</definedName>
    <definedName name="ManoDeObra2Operacion">#REF!</definedName>
    <definedName name="manodeobra3">#REF!</definedName>
    <definedName name="ManoDeObra3Operacion">#REF!</definedName>
    <definedName name="ManoDeObra4Operacion">#REF!</definedName>
    <definedName name="ManoDeObraProdCP">#REF!</definedName>
    <definedName name="ManoDeObraProdSP">#REF!</definedName>
    <definedName name="ManoDeObraProduccion">#REF!</definedName>
    <definedName name="MaterialesOperacion">#REF!</definedName>
    <definedName name="MaterialesProdCP">#REF!</definedName>
    <definedName name="MaterialesProdSP">#REF!</definedName>
    <definedName name="MaterialesProduccion">#REF!</definedName>
    <definedName name="Mecanismo_de_Formalización">#REF!</definedName>
    <definedName name="Mesetas">#REF!</definedName>
    <definedName name="Meta">#REF!</definedName>
    <definedName name="MetrosConstruidos">#REF!</definedName>
    <definedName name="MIDAS1">#REF!</definedName>
    <definedName name="Miranda">#REF!</definedName>
    <definedName name="Modalidad">#REF!</definedName>
    <definedName name="Moneda">#REF!</definedName>
    <definedName name="Montañita">#REF!</definedName>
    <definedName name="MONTES_DE_MARIA">#REF!</definedName>
    <definedName name="Municipio">#REF!</definedName>
    <definedName name="N._de_Santander">#REF!</definedName>
    <definedName name="Nariño">#REF!</definedName>
    <definedName name="NiIdea">#REF!</definedName>
    <definedName name="NOMBRE">#REF!</definedName>
    <definedName name="Nombre_entidad_proceso_de_formación">#REF!</definedName>
    <definedName name="NUDO_DE_PARAMILLO">#REF!</definedName>
    <definedName name="NumeroDeArboles">#REF!</definedName>
    <definedName name="NumeroDeEspecies">#REF!</definedName>
    <definedName name="NumeroDeProductos">#REF!</definedName>
    <definedName name="NumeroDeSubproductos">#REF!</definedName>
    <definedName name="OD">#REF!</definedName>
    <definedName name="otros2">#REF!</definedName>
    <definedName name="otros3">#REF!</definedName>
    <definedName name="OtrosIndicadores">#REF!</definedName>
    <definedName name="paraexp">#REF!</definedName>
    <definedName name="PARTICIPACION_Y_BUEN_GOBIERNO">#REF!</definedName>
    <definedName name="pe">#REF!</definedName>
    <definedName name="PEDRO">#REF!</definedName>
    <definedName name="Período">#REF!</definedName>
    <definedName name="PILAR">#REF!</definedName>
    <definedName name="Planadas">#REF!</definedName>
    <definedName name="PRESTAMO">#REF!</definedName>
    <definedName name="Primario">#REF!</definedName>
    <definedName name="PrimerProducto">#REF!</definedName>
    <definedName name="privada1">#REF!</definedName>
    <definedName name="privada2">#REF!</definedName>
    <definedName name="privada3">#REF!</definedName>
    <definedName name="ProduccionAgroforestal">#REF!</definedName>
    <definedName name="ProduccionAgropecuaria">#REF!</definedName>
    <definedName name="ProduccionPecuaria">#REF!</definedName>
    <definedName name="ProduccionSubProductos">#REF!</definedName>
    <definedName name="producto">#REF!</definedName>
    <definedName name="producto2">#REF!</definedName>
    <definedName name="producto3">#REF!</definedName>
    <definedName name="ProductoArtFinal">#REF!</definedName>
    <definedName name="ProductoFinal">#REF!</definedName>
    <definedName name="ProductoInicial">#REF!</definedName>
    <definedName name="Productox">#REF!</definedName>
    <definedName name="Proyecto_Productivo">#REF!</definedName>
    <definedName name="Puerto_Asis">#REF!</definedName>
    <definedName name="Putumayo">#REF!</definedName>
    <definedName name="PYG_Impr">#REF!</definedName>
    <definedName name="qr">#REF!</definedName>
    <definedName name="Quincenas">{"";"diez";"once";"doce";"trece";"catorce";"quince"}&amp;" "</definedName>
    <definedName name="Quincenas_1">{"";"diez";"once";"doce";"trece";"catorce";"quince"}&amp;" "</definedName>
    <definedName name="Quincenas_1_1">{"";"diez";"once";"doce";"trece";"catorce";"quince"}&amp;" "</definedName>
    <definedName name="RANGOS">#REF!</definedName>
    <definedName name="RANGOS2">#REF!</definedName>
    <definedName name="Raño1">#REF!</definedName>
    <definedName name="Raño2">#REF!</definedName>
    <definedName name="Raño3">#REF!</definedName>
    <definedName name="Raño4">#REF!</definedName>
    <definedName name="RCA">#REF!</definedName>
    <definedName name="RECOLECCION">#REF!</definedName>
    <definedName name="Regimen">#REF!</definedName>
    <definedName name="REGIONES">#REF!</definedName>
    <definedName name="Remedios">#REF!</definedName>
    <definedName name="rewr">#REF!</definedName>
    <definedName name="RINFERIOR">#REF!</definedName>
    <definedName name="Rio_Sucio">#REF!</definedName>
    <definedName name="RPA">#REF!</definedName>
    <definedName name="rpcAIU">#REF!</definedName>
    <definedName name="rpcconimpuestos">#REF!</definedName>
    <definedName name="RPCDivisa2">#REF!</definedName>
    <definedName name="RPCDivisa3">#REF!</definedName>
    <definedName name="rpcinsumos">#REF!</definedName>
    <definedName name="rpcinsumosntci">#REF!</definedName>
    <definedName name="RPCManodeobra2">#REF!</definedName>
    <definedName name="RPCManodeobra3">#REF!</definedName>
    <definedName name="rpcnocalrural">#REF!</definedName>
    <definedName name="rpcnotransables">#REF!</definedName>
    <definedName name="rpcsemicalificada">#REF!</definedName>
    <definedName name="rpcsinimpuestos">#REF!</definedName>
    <definedName name="rpcterrenos">#REF!</definedName>
    <definedName name="rpctransporte">#REF!</definedName>
    <definedName name="RPP">#REF!</definedName>
    <definedName name="rrerew">#REF!</definedName>
    <definedName name="RSA">#REF!</definedName>
    <definedName name="RSUPERIOR">#REF!</definedName>
    <definedName name="RTA">#REF!</definedName>
    <definedName name="S">#REF!</definedName>
    <definedName name="S_I_A1">#REF!</definedName>
    <definedName name="S_I_A2">#REF!</definedName>
    <definedName name="S_I_A3">#REF!</definedName>
    <definedName name="S_MO_A1">#REF!</definedName>
    <definedName name="S_MO_A2">#REF!</definedName>
    <definedName name="S_MO_A3">#REF!</definedName>
    <definedName name="San_Jose_del_Guaviare">#REF!</definedName>
    <definedName name="San_Vicente">#REF!</definedName>
    <definedName name="Sector">#REF!</definedName>
    <definedName name="Secundario">#REF!</definedName>
    <definedName name="sel10a">#REF!</definedName>
    <definedName name="sel11a">#REF!</definedName>
    <definedName name="sel12a">#REF!</definedName>
    <definedName name="sel21a">#REF!</definedName>
    <definedName name="sel3a">#REF!</definedName>
    <definedName name="sel4a">#REF!</definedName>
    <definedName name="sel9a">#REF!</definedName>
    <definedName name="SelColumna0">#REF!,#REF!</definedName>
    <definedName name="SelColumnaPorcentajes">#REF!,#REF!</definedName>
    <definedName name="SelColumnaValores">#REF!,#REF!</definedName>
    <definedName name="selcomponente">#REF!</definedName>
    <definedName name="seldestino">#REF!</definedName>
    <definedName name="selec1">#REF!</definedName>
    <definedName name="selección2">#REF!</definedName>
    <definedName name="selección3">#REF!</definedName>
    <definedName name="selespeciecon">#REF!,#REF!,#REF!,#REF!</definedName>
    <definedName name="selespeciesin">#REF!,#REF!,#REF!,#REF!</definedName>
    <definedName name="selfuente">#REF!,#REF!,#REF!</definedName>
    <definedName name="selingresos">#REF!</definedName>
    <definedName name="selproductoartcon">#REF!,#REF!,#REF!,#REF!</definedName>
    <definedName name="selproductoartsin">#REF!,#REF!,#REF!,#REF!</definedName>
    <definedName name="selproductocon">#REF!,#REF!,#REF!,#REF!</definedName>
    <definedName name="selproductosin">#REF!,#REF!,#REF!,#REF!</definedName>
    <definedName name="selsubproductocon">#REF!,#REF!,#REF!,#REF!</definedName>
    <definedName name="selsubproductosin">#REF!,#REF!,#REF!,#REF!</definedName>
    <definedName name="selTotal">#REF!,#REF!,#REF!,#REF!,#REF!,#REF!</definedName>
    <definedName name="SelTotal01">#REF!,#REF!</definedName>
    <definedName name="SelTotal02">#REF!,#REF!,#REF!</definedName>
    <definedName name="selTotal1">#REF!,#REF!,#REF!,#REF!,#REF!,#REF!</definedName>
    <definedName name="selTotal2">#REF!,#REF!,#REF!,#REF!,#REF!</definedName>
    <definedName name="selTotal3">#REF!,#REF!,#REF!</definedName>
    <definedName name="selVP">#REF!,#REF!,#REF!,#REF!,#REF!,#REF!</definedName>
    <definedName name="SelVP0">#REF!,#REF!,#REF!,#REF!</definedName>
    <definedName name="selVP1">#REF!,#REF!,#REF!,#REF!,#REF!,#REF!</definedName>
    <definedName name="sely">#REF!</definedName>
    <definedName name="sencount" hidden="1">1</definedName>
    <definedName name="Servicios">#REF!</definedName>
    <definedName name="ServiciosMes">#REF!</definedName>
    <definedName name="sgfd">#REF!</definedName>
    <definedName name="Siem_A1">#REF!</definedName>
    <definedName name="Siem_A2">#REF!</definedName>
    <definedName name="Siem_A3">#REF!</definedName>
    <definedName name="Siem_A4">#REF!</definedName>
    <definedName name="Siem_A5">#REF!</definedName>
    <definedName name="SISTEMATIZA">#REF!</definedName>
    <definedName name="Socioeconómica1">#REF!</definedName>
    <definedName name="Socioeconómica2">#REF!</definedName>
    <definedName name="Socioeconomica3">#REF!</definedName>
    <definedName name="Socioeconómica3">#REF!</definedName>
    <definedName name="Sost1">#REF!</definedName>
    <definedName name="Sost2">#REF!</definedName>
    <definedName name="Sost3">#REF!</definedName>
    <definedName name="Sost4">#REF!</definedName>
    <definedName name="sostststtsts">#REF!</definedName>
    <definedName name="SubproductoFinal">#REF!</definedName>
    <definedName name="SUPERIOR">#REF!</definedName>
    <definedName name="Supuestos_Impr1">#REF!</definedName>
    <definedName name="Supuestos_Impr2">#REF!</definedName>
    <definedName name="Supuestos_Impr3">#REF!</definedName>
    <definedName name="t">#REF!</definedName>
    <definedName name="TABLA_RETEFUENTE">#REF!</definedName>
    <definedName name="Tasax">#REF!</definedName>
    <definedName name="TC">#REF!</definedName>
    <definedName name="tdsinfin">#REF!</definedName>
    <definedName name="Terciario">#REF!</definedName>
    <definedName name="Tesoreria_Impr2">#REF!</definedName>
    <definedName name="Tesoreria_Impr3">#REF!</definedName>
    <definedName name="TFAGUA">#REF!</definedName>
    <definedName name="Tibu">#REF!</definedName>
    <definedName name="Tierra_Alta">#REF!</definedName>
    <definedName name="Tipo">#REF!</definedName>
    <definedName name="Tipo_de_actor">#REF!</definedName>
    <definedName name="Tipo_de_Emprendimiento">#REF!</definedName>
    <definedName name="Tipo_de_Financiacion">#REF!</definedName>
    <definedName name="tipo_de_organización">#REF!</definedName>
    <definedName name="Tipo_de_recurso">#REF!</definedName>
    <definedName name="Tipo_tenencia_de_tierra">#REF!</definedName>
    <definedName name="TipoDocumento">#REF!</definedName>
    <definedName name="Titulo02">#REF!</definedName>
    <definedName name="_xlnm.Print_Titles" localSheetId="0">Abril!$1:$7</definedName>
    <definedName name="TODO">#REF!</definedName>
    <definedName name="Tolima">#REF!</definedName>
    <definedName name="Total1">#REF!</definedName>
    <definedName name="Total1a">#REF!</definedName>
    <definedName name="Total1ap">#REF!</definedName>
    <definedName name="Total2">#REF!</definedName>
    <definedName name="Total2a">#REF!</definedName>
    <definedName name="Total2ap">#REF!</definedName>
    <definedName name="Total3">#REF!</definedName>
    <definedName name="Total3a">#REF!</definedName>
    <definedName name="Total3ap">#REF!</definedName>
    <definedName name="TotalCostos">#REF!</definedName>
    <definedName name="TotalCostosEconomicos">#REF!</definedName>
    <definedName name="TotalCostosIncrementales">#REF!</definedName>
    <definedName name="TotalCostosPrivados">#REF!</definedName>
    <definedName name="TotalIngresosEconomicos">#REF!</definedName>
    <definedName name="TotalMIDAS">#REF!</definedName>
    <definedName name="TotalPreciosCuenta1">#REF!</definedName>
    <definedName name="TotalPreciosCuenta2">#REF!</definedName>
    <definedName name="TotalPreciosCuenta3">#REF!</definedName>
    <definedName name="TotalProduccion">#REF!</definedName>
    <definedName name="TOTTOMATE">#REF!</definedName>
    <definedName name="TRANSPORTE">#REF!</definedName>
    <definedName name="tret">#REF!</definedName>
    <definedName name="TRM">#REF!</definedName>
    <definedName name="Tumaco">#REF!</definedName>
    <definedName name="TVAGUA">#REF!</definedName>
    <definedName name="ty">#REF!</definedName>
    <definedName name="Ubicación">#REF!</definedName>
    <definedName name="UltimaEspecie">#REF!</definedName>
    <definedName name="UltimaEspecieCon">#REF!</definedName>
    <definedName name="UltimaEspecieSin">#REF!</definedName>
    <definedName name="UltimoProducto">#REF!</definedName>
    <definedName name="UltimoProductoArt">#REF!</definedName>
    <definedName name="UltimoProductoArtCon">#REF!</definedName>
    <definedName name="UltimoProductoArtPri">#REF!</definedName>
    <definedName name="UltimoProductoArtSE">#REF!</definedName>
    <definedName name="UltimoProductoArtSin">#REF!</definedName>
    <definedName name="UltimoProductoCon">#REF!</definedName>
    <definedName name="UltimoProductoSin">#REF!</definedName>
    <definedName name="UltimoSubproducto">#REF!</definedName>
    <definedName name="UltimoSubproductoCon">#REF!</definedName>
    <definedName name="UltimoSubproductoPri">#REF!</definedName>
    <definedName name="UltimoSubproductoSE">#REF!</definedName>
    <definedName name="UltimoSubproductoSin">#REF!</definedName>
    <definedName name="Unida_del_área">#REF!</definedName>
    <definedName name="Unidad_de_Producción">#REF!</definedName>
    <definedName name="Unidades">{"";"un";"dos";"tres";"cuatro";"cinco";"seis";"siete";"ocho";"nueve"}</definedName>
    <definedName name="Unidades_1">{"";"un";"dos";"tres";"cuatro";"cinco";"seis";"siete";"ocho";"nueve"}</definedName>
    <definedName name="Unidades_1_1">{"";"un";"dos";"tres";"cuatro";"cinco";"seis";"siete";"ocho";"nueve"}</definedName>
    <definedName name="vanp">#REF!</definedName>
    <definedName name="variacionespecie">#REF!</definedName>
    <definedName name="variacioninteres">#REF!</definedName>
    <definedName name="variacioninteres2">#REF!</definedName>
    <definedName name="variacioninteres3">#REF!</definedName>
    <definedName name="variacionmonto2">#REF!</definedName>
    <definedName name="variacionmonto3">#REF!</definedName>
    <definedName name="variacionpoblacion2">#REF!</definedName>
    <definedName name="variacionpoblacion3">#REF!</definedName>
    <definedName name="variacionproducto11">#REF!</definedName>
    <definedName name="variacionproducto2">#REF!</definedName>
    <definedName name="variacionproducto21">#REF!</definedName>
    <definedName name="variacionproducto3">#REF!</definedName>
    <definedName name="variacionproducto31">#REF!</definedName>
    <definedName name="variacionproducto41">#REF!</definedName>
    <definedName name="variacionproducto51">#REF!</definedName>
    <definedName name="VENTAKILO">#REF!</definedName>
    <definedName name="Ventas_Impr">#REF!</definedName>
    <definedName name="Vigia_del_Fuerte">#REF!</definedName>
    <definedName name="Vista_Hermosa">#REF!</definedName>
    <definedName name="vpcp">#REF!</definedName>
    <definedName name="vpcp2">#REF!</definedName>
    <definedName name="vpcp3">#REF!</definedName>
    <definedName name="vpcs2">#REF!</definedName>
    <definedName name="vpcs3">#REF!</definedName>
    <definedName name="vpcsx">#REF!</definedName>
    <definedName name="vpmoncf">#REF!</definedName>
    <definedName name="WW">{"";"un";"dos";"tres";"cuatro";"cinco";"seis";"siete";"ocho";"nueve"}</definedName>
    <definedName name="wwç">#REF!</definedName>
    <definedName name="x">#REF!</definedName>
    <definedName name="XXX">{"";"c";"dosc";"tresc";"cuatroc";"quin";"seisc";"setec";"ochoc";"novec"}&amp;"ient"</definedName>
    <definedName name="XXX_1">{"";"c";"dosc";"tresc";"cuatroc";"quin";"seisc";"setec";"ochoc";"novec"}&amp;"ient"</definedName>
    <definedName name="y">#REF!</definedName>
    <definedName name="z">{"";"diez";"once";"doce";"trece";"catorce";"quince"}&amp;" "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1" i="1" l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K71" i="1"/>
  <c r="J71" i="1"/>
  <c r="I71" i="1"/>
  <c r="H71" i="1"/>
  <c r="G71" i="1"/>
  <c r="F71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K31" i="1"/>
  <c r="J31" i="1"/>
  <c r="I31" i="1"/>
  <c r="H31" i="1"/>
  <c r="G31" i="1"/>
  <c r="F31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K8" i="1"/>
  <c r="J8" i="1"/>
  <c r="I8" i="1"/>
  <c r="H8" i="1"/>
  <c r="G8" i="1"/>
  <c r="F8" i="1"/>
  <c r="I223" i="1" l="1"/>
  <c r="G222" i="1"/>
  <c r="K232" i="1"/>
  <c r="K217" i="1"/>
  <c r="G230" i="1"/>
  <c r="K228" i="1"/>
  <c r="I227" i="1"/>
  <c r="G226" i="1"/>
  <c r="H223" i="1"/>
  <c r="F222" i="1"/>
  <c r="F230" i="1"/>
  <c r="J228" i="1"/>
  <c r="H227" i="1"/>
  <c r="F226" i="1"/>
  <c r="G223" i="1"/>
  <c r="I228" i="1"/>
  <c r="G227" i="1"/>
  <c r="K225" i="1"/>
  <c r="F223" i="1"/>
  <c r="H228" i="1"/>
  <c r="F227" i="1"/>
  <c r="J225" i="1"/>
  <c r="K222" i="1"/>
  <c r="K230" i="1"/>
  <c r="G228" i="1"/>
  <c r="K226" i="1"/>
  <c r="H225" i="1"/>
  <c r="J222" i="1"/>
  <c r="J230" i="1"/>
  <c r="F228" i="1"/>
  <c r="J226" i="1"/>
  <c r="G225" i="1"/>
  <c r="G224" i="1" s="1"/>
  <c r="K223" i="1"/>
  <c r="I222" i="1"/>
  <c r="I230" i="1"/>
  <c r="K227" i="1"/>
  <c r="I226" i="1"/>
  <c r="F225" i="1"/>
  <c r="F224" i="1" s="1"/>
  <c r="J223" i="1"/>
  <c r="H222" i="1"/>
  <c r="H226" i="1"/>
  <c r="F232" i="1"/>
  <c r="G232" i="1"/>
  <c r="J227" i="1"/>
  <c r="H230" i="1"/>
  <c r="I224" i="1" l="1"/>
  <c r="G229" i="1"/>
  <c r="G231" i="1" s="1"/>
  <c r="G233" i="1" s="1"/>
  <c r="J224" i="1"/>
  <c r="J229" i="1"/>
  <c r="J231" i="1" s="1"/>
  <c r="H224" i="1"/>
  <c r="H229" i="1" s="1"/>
  <c r="H231" i="1" s="1"/>
  <c r="I229" i="1"/>
  <c r="I231" i="1" s="1"/>
  <c r="K224" i="1"/>
  <c r="K229" i="1" s="1"/>
  <c r="K231" i="1" s="1"/>
  <c r="K233" i="1" s="1"/>
  <c r="F229" i="1"/>
  <c r="F231" i="1" s="1"/>
  <c r="F233" i="1" s="1"/>
</calcChain>
</file>

<file path=xl/sharedStrings.xml><?xml version="1.0" encoding="utf-8"?>
<sst xmlns="http://schemas.openxmlformats.org/spreadsheetml/2006/main" count="497" uniqueCount="311">
  <si>
    <t>AGENCIA PARA LA REINCORPORACIÓN Y LA NORMALIZACIÓN - ARN</t>
  </si>
  <si>
    <t>PRESIDENCIA DE LA REPÚBLICA</t>
  </si>
  <si>
    <t>PRESUPUESTO DESAGREGADO POR ÁREAS VIGENCIA FISCAL 2025</t>
  </si>
  <si>
    <t>30 de abril de 2025</t>
  </si>
  <si>
    <t>val</t>
  </si>
  <si>
    <t>Dep</t>
  </si>
  <si>
    <t>Grupo</t>
  </si>
  <si>
    <t>Rubro</t>
  </si>
  <si>
    <t xml:space="preserve">Actividades </t>
  </si>
  <si>
    <t>Techos Presupuestales
Vigencias 2025</t>
  </si>
  <si>
    <t xml:space="preserve"> Distribución Res 094 MHCP del 20Ener25</t>
  </si>
  <si>
    <t>Adición Decreto 0274 del 11Mar25</t>
  </si>
  <si>
    <t>Traslados Primer Trimestre</t>
  </si>
  <si>
    <t>Traslados Abril</t>
  </si>
  <si>
    <t>Apropiación Actual
Vigencia Fiscal 2025</t>
  </si>
  <si>
    <t>a. DIRECCIÓN GENERAL</t>
  </si>
  <si>
    <t>a.Dirección General</t>
  </si>
  <si>
    <t>Dirección General</t>
  </si>
  <si>
    <t>A-02-02-02-008-003</t>
  </si>
  <si>
    <t>Equipo Humano Dirección General</t>
  </si>
  <si>
    <t>A-03-03-01-001</t>
  </si>
  <si>
    <t>Honorarios Dirección General</t>
  </si>
  <si>
    <t>Acciones para el fortalecimiento de los entornos seguros, autocuidado y mitigación de los riesgos a la población objeto</t>
  </si>
  <si>
    <t>Apoyo Económico para traslado de PPR con riesgo extraordinario. El valor de cada desembolso es 2,5 SMLV</t>
  </si>
  <si>
    <t>Gestión para el acceso a servicios funerarios de la población en proceso de reincorporación víctima de muerte violenta</t>
  </si>
  <si>
    <t>b  Grupo control Interno de Gestión</t>
  </si>
  <si>
    <t>Grupo control Interno de Gestión</t>
  </si>
  <si>
    <t>Auditoria de seguimento y recertificación</t>
  </si>
  <si>
    <t>Preauditoria y auditoria de certificación</t>
  </si>
  <si>
    <t>c. Grupo de Corresponsabilidad</t>
  </si>
  <si>
    <t>Grupo de Corresponsabilidad</t>
  </si>
  <si>
    <t xml:space="preserve">Encuentros estratégicos con actores internacionales </t>
  </si>
  <si>
    <t>d. Oficina Asesora de Comunicaciones</t>
  </si>
  <si>
    <t>Oficina Asesora de Comunicaciones</t>
  </si>
  <si>
    <t>A-02-02-02-008-009</t>
  </si>
  <si>
    <t>Servicios de Imprenta</t>
  </si>
  <si>
    <t>Central de medios</t>
  </si>
  <si>
    <t>Monitoreo de medios</t>
  </si>
  <si>
    <t>Programa Institucional ARN en TV y Radio</t>
  </si>
  <si>
    <t>e. Oficina Asesora de Planeación</t>
  </si>
  <si>
    <t>Oficina Asesora de Planeación</t>
  </si>
  <si>
    <t>Licenciamiento Tracking and Management System TMS</t>
  </si>
  <si>
    <t>f. Oficina Asesora Jurídica</t>
  </si>
  <si>
    <t>Oficina Asesora Jurídica</t>
  </si>
  <si>
    <t>A-02-02-02-008-004</t>
  </si>
  <si>
    <t>Suscripción Actualización Normativa</t>
  </si>
  <si>
    <t>Publicación de Actos Administrativos</t>
  </si>
  <si>
    <t>Conciliaciones</t>
  </si>
  <si>
    <t>Contingente Judicial</t>
  </si>
  <si>
    <t>Suscripción seguimiento de Procesos Judiciales</t>
  </si>
  <si>
    <t>6. CONCILIACIONES</t>
  </si>
  <si>
    <t>A-03-10-01-001</t>
  </si>
  <si>
    <t>Sentencias</t>
  </si>
  <si>
    <t>7. SANCIONES</t>
  </si>
  <si>
    <t>A-08-05-01-003</t>
  </si>
  <si>
    <t>Sanciones Administrativas</t>
  </si>
  <si>
    <t>b. DIRECCION PROGRAMATICA DE REINTEGRACION</t>
  </si>
  <si>
    <t>a. Dirección Programática</t>
  </si>
  <si>
    <t>Dirección Programática de Reintegración</t>
  </si>
  <si>
    <t>Equipo Humano Dirección Programática de Reintegración</t>
  </si>
  <si>
    <t>Acceso a los Beneficios de Inserción Económica</t>
  </si>
  <si>
    <t>Acciones comunitarias para el fortalecimiento del liderazgo y la participación de las mujeres y la población LGTBIQ+</t>
  </si>
  <si>
    <t>Acciones dirigidas al fortalecimiento de la empleabilidad y la inclusión laboral para la población objeto</t>
  </si>
  <si>
    <t>Acciones para el fortalecimiento de la reincorporación política</t>
  </si>
  <si>
    <t>Acciones para la Promoción del desarrollo integral, aprendizaje para la paz y prevención de vulnerabilidades de niños y niñas</t>
  </si>
  <si>
    <t>Apoyo a procesos de Educación superior de la población objeto</t>
  </si>
  <si>
    <t>Beneficios Económicos (Asignación Mensual)</t>
  </si>
  <si>
    <t>Desarrollo de acciones para el fortalecimiento de los entornos seguros, autocuidado y mitigación de los riesgos a la población objeto</t>
  </si>
  <si>
    <t>Desarrollo de Modelos Educativos Flexibles</t>
  </si>
  <si>
    <t>Desarrollo de procesos restaurativos y acompañamiento a  comparecientes de Fuerza Pública</t>
  </si>
  <si>
    <t>Desembolso mensual por asistencia a los beneficios de acompañamiento del proceso de Reintegración</t>
  </si>
  <si>
    <t>Desembolso mensual por asistencia al proceso de atención diferencial</t>
  </si>
  <si>
    <t>Desembolso para traslado de PPR con riesgo extraordinario. El valor de cada desembolso es 2,5 SMLV</t>
  </si>
  <si>
    <t>Estrategia de Acompañamiento a Familiares de presonas fallecidas (asesinadas) y desaparecidas</t>
  </si>
  <si>
    <t>Estrategia de Sostenibiliad de los procesos productivos</t>
  </si>
  <si>
    <t>Estrategia diferencial para jóvenes</t>
  </si>
  <si>
    <t>Fortalecimiento de los sistemas de seguimiento y monitoreo</t>
  </si>
  <si>
    <t>Gestiones para el Aseguramiento de la población objeto acreditada por las autoridades competentes</t>
  </si>
  <si>
    <t>Honorarios DPR</t>
  </si>
  <si>
    <t>Implementación del Programa Especial de Armonización con enfoque étnico</t>
  </si>
  <si>
    <t>Procesos de formación para el fortalecimiento de capacidades psicosociales de la población objeto y  los colaboradores de la ARN</t>
  </si>
  <si>
    <t>Procesos de orientación vocacional y promoción del emprendimiento</t>
  </si>
  <si>
    <t>Procesos territoriales orientados al fortalecimiento de entornos protectores y libres de violencia</t>
  </si>
  <si>
    <t>Programa/Estrategia de Reunificación Familiar</t>
  </si>
  <si>
    <t>Suministro Económico de Alimentación</t>
  </si>
  <si>
    <t>Desarrollo de procesos comunitarios orientados a la promocion de la reconciliacion y construcción de paz</t>
  </si>
  <si>
    <t>Beneficios económicos Fuerza Pública (90% SMMLV  Mensual)</t>
  </si>
  <si>
    <t>Fortalecimiento de capacidades psicosociales de las y los colaboradores de la ARN</t>
  </si>
  <si>
    <t>Estrategia de cuidado y autocuidado en salud de población priorizada en firmantes del acuerdo y sus grupos familiares</t>
  </si>
  <si>
    <t xml:space="preserve">Atención integral en salud </t>
  </si>
  <si>
    <t>Impulso a la estrategia de consolidación de los ETCR</t>
  </si>
  <si>
    <t>Fortaleciento organizativo y asociativo</t>
  </si>
  <si>
    <t>Estrategia de prevención y superación de la estigmatización</t>
  </si>
  <si>
    <t>Apoyo excepcional para la reactivación de proyectos productivos afectados por la emergencia</t>
  </si>
  <si>
    <t>C-0211-1000-3-53107c-0211015-02</t>
  </si>
  <si>
    <t>Prevención victimización y reincidencia de PPR en territorio. 
Servicios de educación informal en derechos humanos, análisis y gestión del riesgo de victimización y reincidencia</t>
  </si>
  <si>
    <t>C-0211-1000-3-53107c-0211017-03</t>
  </si>
  <si>
    <t>Prevención victimización y reincidencia de PPR en territorio.
Servicio de apoyo financiero a iniciativas locales de prevención de riesgos de victimización y reincidencia</t>
  </si>
  <si>
    <t>C-0211-1000-3-53107c-0211018-02</t>
  </si>
  <si>
    <t xml:space="preserve">Prevención victimización y reincidencia de PPR en territorio.
Servicios de divulgación sobre Reintegración / Reincorporación, convivencia y reconciliación </t>
  </si>
  <si>
    <t>C-0211-1000-4-53107c-0211022-02</t>
  </si>
  <si>
    <t>Fortalecimiento Ex-integrantes de las FARC-EP NACIONAL.
Servicios de acompañamiento a la población beneficiaria de la Reincorporación</t>
  </si>
  <si>
    <t>c. SECRETARIA GENERAL</t>
  </si>
  <si>
    <t>a. Secretaria General</t>
  </si>
  <si>
    <t>Secretaria General</t>
  </si>
  <si>
    <t>A-02-02-02-007-001</t>
  </si>
  <si>
    <t>Recursos especiales en verificación de necesidades</t>
  </si>
  <si>
    <t>A-02-02-02-008-002</t>
  </si>
  <si>
    <t>Equipo Humano Secretaria General</t>
  </si>
  <si>
    <t>A-02-02-02-008-005</t>
  </si>
  <si>
    <t>Formalización empleo CNSC</t>
  </si>
  <si>
    <t>Antiguos ETCR - Acuerdo de Participación de Terceros</t>
  </si>
  <si>
    <t>Honorarios Secretaría General</t>
  </si>
  <si>
    <t>Recursos en verificación de necesidades</t>
  </si>
  <si>
    <t>Pagos Pasivos Vigencias Expiradas</t>
  </si>
  <si>
    <t>b .Subdirección Financiera</t>
  </si>
  <si>
    <t>Subdirección Financiera</t>
  </si>
  <si>
    <t>A-02-02-01-004-005</t>
  </si>
  <si>
    <t>Adquisición de Firmas Digitales</t>
  </si>
  <si>
    <t>Comisiones Bancarias por Desembolsos PPR</t>
  </si>
  <si>
    <t>A-08-04-01</t>
  </si>
  <si>
    <t>Tributo Tarifa Control Fiscal Contraloría General de la República</t>
  </si>
  <si>
    <t>c. Subdirección Administrativa</t>
  </si>
  <si>
    <t>Subdirección Administrativa</t>
  </si>
  <si>
    <t>A-02-02-01-003-006</t>
  </si>
  <si>
    <t>Productos de Plástico y Caucho</t>
  </si>
  <si>
    <t>Control de Acceso</t>
  </si>
  <si>
    <t>Servicio de Vigilancia y Seguridad Privada</t>
  </si>
  <si>
    <t>Administradora de Riesgos Laborales ARL</t>
  </si>
  <si>
    <t>Operador Logístico</t>
  </si>
  <si>
    <t>Servicios de Asesoramiento Jurídico</t>
  </si>
  <si>
    <t>Servicio de Vigilancia y Seguridad Privada y Control de Acceso</t>
  </si>
  <si>
    <t>Grupo de Almacen e Inventarios</t>
  </si>
  <si>
    <t>A-02-01-01-003-008</t>
  </si>
  <si>
    <t>Adquisición de Mobiliario</t>
  </si>
  <si>
    <t>Licenciamiento Software Control de Inventarios</t>
  </si>
  <si>
    <t>Suministro de Papeleria y Consumibles</t>
  </si>
  <si>
    <t>Grupo de Gestión Administrativa</t>
  </si>
  <si>
    <t>A-02-01-01-004-003</t>
  </si>
  <si>
    <t>Adquisición de elementos requeridos para el funcionamiento - Compra de persianas</t>
  </si>
  <si>
    <t>Adquisición de elementos requeridos para el funcionamiento - Maq usos generales</t>
  </si>
  <si>
    <t>A-02-01-01-004-004</t>
  </si>
  <si>
    <t>Adquisición de elementos requeridos para el funcionamiento - Maq usos especiales</t>
  </si>
  <si>
    <t>A-02-01-01-006-002</t>
  </si>
  <si>
    <t>Peritaje de vehículos</t>
  </si>
  <si>
    <t>A-02-02-01-003-003</t>
  </si>
  <si>
    <t>Caja Menor</t>
  </si>
  <si>
    <t>Mantenimiento Parque Automotor - Lubricantes</t>
  </si>
  <si>
    <t>Suministro de Combustible</t>
  </si>
  <si>
    <t>Caja Menor - Combustible / Aceite</t>
  </si>
  <si>
    <t>A-02-02-01-003-005</t>
  </si>
  <si>
    <t>Adquisición de elementos requeridos para el funcionamiento - Recarga de Extintores</t>
  </si>
  <si>
    <t>Fumigación y lavado de tanques de agua</t>
  </si>
  <si>
    <t>Adquisición de elementos requeridos para el funcionamiento - Peliculas Solares</t>
  </si>
  <si>
    <t>Mantenimiento Parque Automotor - Llantas</t>
  </si>
  <si>
    <t>Caja Menor - Diversos</t>
  </si>
  <si>
    <t>A-02-02-01-004-001</t>
  </si>
  <si>
    <t>Mantenimiento Parque Automotor - Repuestos</t>
  </si>
  <si>
    <t>A-02-02-01-004-002</t>
  </si>
  <si>
    <t>A-02-02-01-004-003</t>
  </si>
  <si>
    <t>A-02-02-01-004-006</t>
  </si>
  <si>
    <t>Caja Menor - Productos Metalicos</t>
  </si>
  <si>
    <t>A-02-02-02-005-004</t>
  </si>
  <si>
    <t>Adecuaciones de las Sedes</t>
  </si>
  <si>
    <t>Adquisición de elementos requeridos para el funcionamiento - Instalación</t>
  </si>
  <si>
    <t>Caja Menor - Servicios de construcción</t>
  </si>
  <si>
    <t>A-02-02-02-006-003</t>
  </si>
  <si>
    <t>Aseo Cafetería y Mantenimiento - Cafeteria</t>
  </si>
  <si>
    <t>Servicio de Vehículo</t>
  </si>
  <si>
    <t>Caja Menor - Alimentación / Hospedaje</t>
  </si>
  <si>
    <t>A-02-02-02-006-004</t>
  </si>
  <si>
    <t>Caja Menor - Transporte</t>
  </si>
  <si>
    <t>A-02-02-02-006-005</t>
  </si>
  <si>
    <t>Caja Menor - Servicio de Transporte de Carga</t>
  </si>
  <si>
    <t>Servicio de Transporte de Carga</t>
  </si>
  <si>
    <t>A-02-02-02-006-006</t>
  </si>
  <si>
    <t>Servicio de Vehículo - Operario</t>
  </si>
  <si>
    <t>Caja Menor - Servicio de Seguridad con Vehículo Blindado / Seguidor</t>
  </si>
  <si>
    <t>A-02-02-02-006-007</t>
  </si>
  <si>
    <t>Caja Menor - Peajes / Parqueadero</t>
  </si>
  <si>
    <t>A-02-02-02-006-009</t>
  </si>
  <si>
    <t>Servicios Públicos - Energia</t>
  </si>
  <si>
    <t>Caja Menor - Energia</t>
  </si>
  <si>
    <t>Caja Menor - Gas</t>
  </si>
  <si>
    <t>Seguros de la Entidad</t>
  </si>
  <si>
    <t>Caja Menor - Seguros de la Entidad</t>
  </si>
  <si>
    <t>A-02-02-02-007-002</t>
  </si>
  <si>
    <t>Arrendamiento de Inmuebles</t>
  </si>
  <si>
    <t>Caja Menor - Gastos Judiciales</t>
  </si>
  <si>
    <t>Servicios Públicos - Telefonía Centro de Contacto</t>
  </si>
  <si>
    <t>Caja Menor - Telefono, Fax y otros</t>
  </si>
  <si>
    <t>Aseo Cafetería y Mantenimiento - Aseo</t>
  </si>
  <si>
    <t>A-02-02-02-008-007</t>
  </si>
  <si>
    <t>Aseo Cafetería y Mantenimiento - Mantenimiento</t>
  </si>
  <si>
    <t>Mantenimiento Parque Automotor - Mantenimiento</t>
  </si>
  <si>
    <t>Caja Menor - Servicio de mantenimiento, reparación e Instalación (excepto Servicios de Construcción)</t>
  </si>
  <si>
    <t>A-02-02-02-008-008</t>
  </si>
  <si>
    <t>A-02-02-02-009-003</t>
  </si>
  <si>
    <t>Caja Menor - Exámenes médicos</t>
  </si>
  <si>
    <t>A-02-02-02-009-004</t>
  </si>
  <si>
    <t>Elementos para el Plan de Gestión Ambiental</t>
  </si>
  <si>
    <t xml:space="preserve">Recolección Residuos Peligros </t>
  </si>
  <si>
    <t>Servicio para el plan de gestión ambiental</t>
  </si>
  <si>
    <t>Servicios Públicos - Acueducto</t>
  </si>
  <si>
    <t>Caja Menor - Acueducto</t>
  </si>
  <si>
    <t>A-02-02-02-010</t>
  </si>
  <si>
    <t>Caja Menor - Viaticos</t>
  </si>
  <si>
    <t>Adquisición de elementos requeridos para el funcionamiento</t>
  </si>
  <si>
    <t>Adquisición Elementos de Ferreteria</t>
  </si>
  <si>
    <t>Aires Acondicionados</t>
  </si>
  <si>
    <t>Aseo Cafetería y Mantenimiento</t>
  </si>
  <si>
    <t>Servicios de Transporte Nacional Especial</t>
  </si>
  <si>
    <t>Servicios Públicos</t>
  </si>
  <si>
    <t>Adquisición de elementos requeridos para el funcionamiento - electrodomésticos, equipos audiovisuales -enseres para reposición y dotación</t>
  </si>
  <si>
    <t>Adquisición de elementos requeridos para el funcionamiento - Películas Solares</t>
  </si>
  <si>
    <t>Adquisición de elementos requeridos para el funcionamiento - Dispensadores y filtros de agua</t>
  </si>
  <si>
    <t>Equipos de Conservación Documental</t>
  </si>
  <si>
    <t>Recolección residuos Peligrosos</t>
  </si>
  <si>
    <t>A-08-01-02-001</t>
  </si>
  <si>
    <t>Impuesto Predial</t>
  </si>
  <si>
    <t>A-08-01-02-004</t>
  </si>
  <si>
    <t>Impuesto de Alumbrado Público</t>
  </si>
  <si>
    <t>A-08-01-02-006</t>
  </si>
  <si>
    <t>Impuestos y Multas</t>
  </si>
  <si>
    <t>Grupo de Gestión Documental</t>
  </si>
  <si>
    <t>A-02-02-02-006-008</t>
  </si>
  <si>
    <t>Servicios Postales de Correspondencia</t>
  </si>
  <si>
    <t>Arrendamiento de Inmuebles - Bodega Documental</t>
  </si>
  <si>
    <t>Arrendamiento de Inmuebles - Bodega Mobiliario</t>
  </si>
  <si>
    <t>Sistema de Gestión de Documentos Electrónicos de Archivo - SGDEA</t>
  </si>
  <si>
    <t xml:space="preserve">Compra Insumos Gestión Documental </t>
  </si>
  <si>
    <t>Desarrollo Sofware Ventanilla Virtual Trámites</t>
  </si>
  <si>
    <t>d. Oficina de Tecnologías de la Información</t>
  </si>
  <si>
    <t>Oficina de Tecnologías de la Información</t>
  </si>
  <si>
    <t>Conectividad y Comunicaciones</t>
  </si>
  <si>
    <t>Dotación de Equipos</t>
  </si>
  <si>
    <t>Renovación y Adquisición de Licenciamiento</t>
  </si>
  <si>
    <t>Servicio Premier de Microsoft y Conexos</t>
  </si>
  <si>
    <t>Servicios Tecnológicos</t>
  </si>
  <si>
    <t xml:space="preserve">e. Grupo de Atención al Ciudadano </t>
  </si>
  <si>
    <t xml:space="preserve">Grupo de Atención al Ciudadano </t>
  </si>
  <si>
    <t>Herramienta medición de satisfacción</t>
  </si>
  <si>
    <t>Administrar Servicio Centro de Contacto</t>
  </si>
  <si>
    <t xml:space="preserve">Asistencia técnica y sensibilización enfoque diferencial </t>
  </si>
  <si>
    <t>f. Talento Humano</t>
  </si>
  <si>
    <t>Talento Humano</t>
  </si>
  <si>
    <t>Licenciamiento para desarrollo de cursos virtuales</t>
  </si>
  <si>
    <t>A-02-02-01-002-007</t>
  </si>
  <si>
    <t>Elementos de SST, emergencias y ergonómicos</t>
  </si>
  <si>
    <t>A-02-02-01-002-008</t>
  </si>
  <si>
    <t>Dotación de Personal</t>
  </si>
  <si>
    <t>A-02-02-01-003-008</t>
  </si>
  <si>
    <t>A-02-02-01-004-008</t>
  </si>
  <si>
    <t>Apoyo Monturas</t>
  </si>
  <si>
    <t>Comisiones y Gastos de Viaje - Gastos de Transporte</t>
  </si>
  <si>
    <t>Adquisición de tiquetes</t>
  </si>
  <si>
    <t>Comisiones y Gastos de Viaje - Transporte de carga</t>
  </si>
  <si>
    <t>Teletrabajo - Energia</t>
  </si>
  <si>
    <t>Batería de Riesgo Psicosocial</t>
  </si>
  <si>
    <t>Bienestar Enfocado al Clima, Cultura y Gestión del Cambio</t>
  </si>
  <si>
    <t>Implementación Sello Equipares</t>
  </si>
  <si>
    <t>Software Gestión Talento Humano</t>
  </si>
  <si>
    <t>Pruebas Psicotécnicas</t>
  </si>
  <si>
    <t>Teletrabajo - Internet</t>
  </si>
  <si>
    <t>Pago Comisión Nacional del Servicio Civil</t>
  </si>
  <si>
    <t>A-02-02-02-009-002</t>
  </si>
  <si>
    <t>Capacitación, Cursos y Seminarios</t>
  </si>
  <si>
    <t>Incentivos Educación Formal</t>
  </si>
  <si>
    <t>Exámenes Médicos Ocupacionales, Actividades Semana de la Salud y Vacunación</t>
  </si>
  <si>
    <t>A-02-02-02-009-006</t>
  </si>
  <si>
    <t>Actividades de Selección, Salud Ocupacional, Bienestar y Capacitación</t>
  </si>
  <si>
    <t>Bienestar Social en Salud y Educación Física</t>
  </si>
  <si>
    <t>Comisiones y Gastos de Viaje - Viaticos</t>
  </si>
  <si>
    <t xml:space="preserve">Financiamiento de área protegida a Nivel Nacional </t>
  </si>
  <si>
    <t>Comisiones y Gastos de Viaje - Empleados - Contratistas</t>
  </si>
  <si>
    <t xml:space="preserve">4. PROYECCION PLANTA DE PERSONAL </t>
  </si>
  <si>
    <t xml:space="preserve">Nómina Planta Funcionarios </t>
  </si>
  <si>
    <t>A-01-01-01</t>
  </si>
  <si>
    <t>Nómina Planta Funcionarios ARN - Salario</t>
  </si>
  <si>
    <t>A-01-01-02</t>
  </si>
  <si>
    <t>Nómina Planta Funcionarios ARN - Contribuciones inherentes a la nómina</t>
  </si>
  <si>
    <t>A-01-01-03</t>
  </si>
  <si>
    <t>Nómina Planta Funcionarios ARN - Remuneraciones no constitutivas de factor salarial</t>
  </si>
  <si>
    <t>A-03-04</t>
  </si>
  <si>
    <t>A-03-04-02-12-001</t>
  </si>
  <si>
    <t>Incapacidades (no de pensiones)</t>
  </si>
  <si>
    <t>A-03-04-02-12-002</t>
  </si>
  <si>
    <t>Incapacidades, Licencias de Maternidad y Paternidad</t>
  </si>
  <si>
    <t>TOTAL PRESUPUESTO VIGENCIA 2025</t>
  </si>
  <si>
    <t>Descripción</t>
  </si>
  <si>
    <t>A-01</t>
  </si>
  <si>
    <t>Gastos de Personal</t>
  </si>
  <si>
    <t>A-02</t>
  </si>
  <si>
    <t>Adqu de Bienes y Serv</t>
  </si>
  <si>
    <t>A-03</t>
  </si>
  <si>
    <t>Transferencias</t>
  </si>
  <si>
    <t>Fondo de Programas Especiales para la Paz: Programa de Reincorporación Social y Economica</t>
  </si>
  <si>
    <t>A-03-10</t>
  </si>
  <si>
    <t>Prestaciones para Cubrir Riesgos Sociales</t>
  </si>
  <si>
    <t>A-08</t>
  </si>
  <si>
    <t>Gastos por Tributos</t>
  </si>
  <si>
    <t>TOTAL FUNCIONAMIENTO</t>
  </si>
  <si>
    <t>C-02</t>
  </si>
  <si>
    <t>Inversión</t>
  </si>
  <si>
    <t>TOTAL ARN</t>
  </si>
  <si>
    <r>
      <t xml:space="preserve">Nota 1: </t>
    </r>
    <r>
      <rPr>
        <sz val="10.5"/>
        <color rgb="FF595959"/>
        <rFont val="Montserrat"/>
      </rPr>
      <t xml:space="preserve">El 20 de enero de 2025 mediante oficio 1-2025-004852 le fueron asignados a la ARN $ 265.745.000.000 adicionales para distribuir al rubro de transferencias corrientes, bajo la resolución 094 del MHCP del PGN </t>
    </r>
    <r>
      <rPr>
        <b/>
        <sz val="10.5"/>
        <color rgb="FF595959"/>
        <rFont val="Montserrat"/>
      </rPr>
      <t>.</t>
    </r>
  </si>
  <si>
    <r>
      <t xml:space="preserve">Nota 2: </t>
    </r>
    <r>
      <rPr>
        <sz val="10.5"/>
        <color rgb="FF595959"/>
        <rFont val="Montserrat"/>
      </rPr>
      <t xml:space="preserve"> El 11 de marzo de 2025 mediante Decreto 0274 le fueron adicionados a la ARN $ 26.212.000.000 en el marco de la declaratoria del estado de conmoción interior en la región del Catatumbo, el área metropolitana de Cúcuta y los municipios de Río de Oro y González del departamento del Cesar</t>
    </r>
    <r>
      <rPr>
        <b/>
        <sz val="10.5"/>
        <color rgb="FF595959"/>
        <rFont val="Montserrat"/>
      </rPr>
      <t>.</t>
    </r>
  </si>
  <si>
    <t>JOHANNA CAROLINA VERGARA OSPINA</t>
  </si>
  <si>
    <t>Aprobó: Deyanira Olivera Villanueva - Subdirectora Financiera</t>
  </si>
  <si>
    <t>Revisó:  Angie Lizeth Gonzalez Gonzalez - Coordinadora Grupo Presupuesto</t>
  </si>
  <si>
    <t>Elaboró: Cindy Lorena Leal Lara- Contratista Grupo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</si>
</sst>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_-* #,##0.00_-;\-* #,##0.00_-;_-* &quot;-&quot;_-;_-@_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1"/>
      <color theme="0" tint="-0.34998626667073579"/>
      <name val="Aptos Narrow"/>
      <family val="2"/>
      <scheme val="minor"/>
    </font>
    <font>
      <sz val="11"/>
      <color theme="0" tint="-0.499984740745262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0.5"/>
      <color rgb="FF595959"/>
      <name val="Montserrat"/>
    </font>
    <font>
      <sz val="10.5"/>
      <color rgb="FF595959"/>
      <name val="Montserrat"/>
    </font>
    <font>
      <b/>
      <sz val="16"/>
      <color rgb="FF000000"/>
      <name val="Arial Narrow"/>
      <family val="2"/>
    </font>
    <font>
      <sz val="16"/>
      <color rgb="FF000000"/>
      <name val="Arial Narrow"/>
      <family val="2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4" tint="0.79998168889431442"/>
      </patternFill>
    </fill>
  </fills>
  <borders count="39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indexed="64"/>
      </left>
      <right style="medium">
        <color theme="1" tint="0.499984740745262"/>
      </right>
      <top style="thin">
        <color indexed="64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indexed="64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thin">
        <color indexed="64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indexed="64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 style="hair">
        <color auto="1"/>
      </right>
      <top style="medium">
        <color theme="0" tint="-0.499984740745262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theme="0" tint="-0.499984740745262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medium">
        <color theme="0" tint="-0.499984740745262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theme="0" tint="-0.4999847407452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theme="0" tint="-0.499984740745262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theme="1" tint="0.499984740745262"/>
      </right>
      <top/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164" fontId="5" fillId="2" borderId="0" xfId="4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5" fillId="2" borderId="0" xfId="4" applyNumberFormat="1" applyFont="1" applyFill="1" applyAlignment="1">
      <alignment horizontal="left" vertical="center"/>
    </xf>
    <xf numFmtId="164" fontId="5" fillId="2" borderId="0" xfId="4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vertical="center" wrapText="1"/>
    </xf>
    <xf numFmtId="41" fontId="5" fillId="2" borderId="0" xfId="2" applyFont="1" applyFill="1" applyAlignment="1">
      <alignment vertical="center"/>
    </xf>
    <xf numFmtId="0" fontId="0" fillId="0" borderId="0" xfId="0" applyAlignment="1">
      <alignment vertical="top"/>
    </xf>
    <xf numFmtId="0" fontId="6" fillId="2" borderId="0" xfId="0" applyFont="1" applyFill="1" applyAlignment="1">
      <alignment horizontal="center" vertical="top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41" fontId="2" fillId="3" borderId="0" xfId="2" applyFont="1" applyFill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41" fontId="0" fillId="0" borderId="0" xfId="0" applyNumberForma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41" fontId="2" fillId="4" borderId="1" xfId="0" applyNumberFormat="1" applyFont="1" applyFill="1" applyBorder="1" applyAlignment="1">
      <alignment horizontal="center" vertical="center" wrapText="1"/>
    </xf>
    <xf numFmtId="41" fontId="2" fillId="4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 wrapText="1"/>
    </xf>
    <xf numFmtId="41" fontId="2" fillId="5" borderId="3" xfId="2" applyFont="1" applyFill="1" applyBorder="1" applyAlignment="1">
      <alignment vertical="center"/>
    </xf>
    <xf numFmtId="0" fontId="8" fillId="0" borderId="0" xfId="0" applyFont="1" applyAlignment="1">
      <alignment vertical="center" shrinkToFit="1"/>
    </xf>
    <xf numFmtId="0" fontId="2" fillId="5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41" fontId="0" fillId="0" borderId="6" xfId="2" applyFont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5" borderId="11" xfId="0" applyFont="1" applyFill="1" applyBorder="1" applyAlignment="1">
      <alignment horizontal="left" vertical="center" indent="2"/>
    </xf>
    <xf numFmtId="0" fontId="0" fillId="3" borderId="6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 wrapText="1"/>
    </xf>
    <xf numFmtId="41" fontId="0" fillId="3" borderId="6" xfId="2" applyFont="1" applyFill="1" applyBorder="1" applyAlignment="1">
      <alignment vertical="center"/>
    </xf>
    <xf numFmtId="0" fontId="9" fillId="0" borderId="6" xfId="0" applyFont="1" applyBorder="1" applyAlignment="1">
      <alignment horizontal="left" vertical="center" wrapText="1"/>
    </xf>
    <xf numFmtId="0" fontId="0" fillId="5" borderId="7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0" fillId="0" borderId="15" xfId="0" applyBorder="1" applyAlignment="1">
      <alignment horizontal="left" vertical="center" wrapText="1"/>
    </xf>
    <xf numFmtId="41" fontId="0" fillId="0" borderId="15" xfId="2" applyFont="1" applyBorder="1" applyAlignment="1">
      <alignment vertical="center"/>
    </xf>
    <xf numFmtId="0" fontId="0" fillId="0" borderId="16" xfId="0" applyBorder="1" applyAlignment="1">
      <alignment horizontal="left" vertical="center" wrapText="1"/>
    </xf>
    <xf numFmtId="41" fontId="0" fillId="0" borderId="16" xfId="2" applyFont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41" fontId="2" fillId="4" borderId="20" xfId="3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1" fontId="0" fillId="0" borderId="0" xfId="2" applyFont="1" applyBorder="1" applyAlignment="1">
      <alignment vertical="center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41" fontId="2" fillId="4" borderId="23" xfId="0" applyNumberFormat="1" applyFont="1" applyFill="1" applyBorder="1" applyAlignment="1">
      <alignment horizontal="center" vertical="center" wrapText="1"/>
    </xf>
    <xf numFmtId="41" fontId="2" fillId="4" borderId="24" xfId="0" applyNumberFormat="1" applyFont="1" applyFill="1" applyBorder="1" applyAlignment="1">
      <alignment horizontal="center" vertical="center" wrapText="1"/>
    </xf>
    <xf numFmtId="41" fontId="2" fillId="4" borderId="25" xfId="2" applyFont="1" applyFill="1" applyBorder="1" applyAlignment="1">
      <alignment horizontal="center" vertical="center" wrapText="1"/>
    </xf>
    <xf numFmtId="41" fontId="11" fillId="2" borderId="26" xfId="2" applyFont="1" applyFill="1" applyBorder="1" applyAlignment="1">
      <alignment horizontal="center" vertical="center" wrapText="1" readingOrder="1"/>
    </xf>
    <xf numFmtId="41" fontId="11" fillId="2" borderId="27" xfId="2" applyFont="1" applyFill="1" applyBorder="1" applyAlignment="1">
      <alignment horizontal="left" vertical="center" wrapText="1" readingOrder="1"/>
    </xf>
    <xf numFmtId="166" fontId="11" fillId="2" borderId="27" xfId="2" applyNumberFormat="1" applyFont="1" applyFill="1" applyBorder="1" applyAlignment="1">
      <alignment horizontal="center" vertical="center" wrapText="1" readingOrder="1"/>
    </xf>
    <xf numFmtId="166" fontId="11" fillId="2" borderId="28" xfId="2" applyNumberFormat="1" applyFont="1" applyFill="1" applyBorder="1" applyAlignment="1">
      <alignment horizontal="center" vertical="center" wrapText="1" readingOrder="1"/>
    </xf>
    <xf numFmtId="41" fontId="11" fillId="2" borderId="29" xfId="2" applyFont="1" applyFill="1" applyBorder="1" applyAlignment="1">
      <alignment horizontal="center" vertical="center" wrapText="1" readingOrder="1"/>
    </xf>
    <xf numFmtId="41" fontId="11" fillId="2" borderId="30" xfId="2" applyFont="1" applyFill="1" applyBorder="1" applyAlignment="1">
      <alignment horizontal="left" vertical="center" wrapText="1" readingOrder="1"/>
    </xf>
    <xf numFmtId="166" fontId="11" fillId="2" borderId="30" xfId="2" applyNumberFormat="1" applyFont="1" applyFill="1" applyBorder="1" applyAlignment="1">
      <alignment horizontal="center" vertical="center" wrapText="1" readingOrder="1"/>
    </xf>
    <xf numFmtId="166" fontId="11" fillId="2" borderId="31" xfId="2" applyNumberFormat="1" applyFont="1" applyFill="1" applyBorder="1" applyAlignment="1">
      <alignment horizontal="center" vertical="center" wrapText="1" readingOrder="1"/>
    </xf>
    <xf numFmtId="41" fontId="11" fillId="6" borderId="29" xfId="2" applyFont="1" applyFill="1" applyBorder="1" applyAlignment="1">
      <alignment horizontal="center" vertical="center" wrapText="1" readingOrder="1"/>
    </xf>
    <xf numFmtId="41" fontId="11" fillId="6" borderId="30" xfId="2" applyFont="1" applyFill="1" applyBorder="1" applyAlignment="1">
      <alignment horizontal="left" vertical="center" wrapText="1" indent="2" readingOrder="1"/>
    </xf>
    <xf numFmtId="166" fontId="11" fillId="6" borderId="30" xfId="2" applyNumberFormat="1" applyFont="1" applyFill="1" applyBorder="1" applyAlignment="1">
      <alignment horizontal="center" vertical="center" wrapText="1" readingOrder="1"/>
    </xf>
    <xf numFmtId="166" fontId="11" fillId="6" borderId="31" xfId="2" applyNumberFormat="1" applyFont="1" applyFill="1" applyBorder="1" applyAlignment="1">
      <alignment horizontal="center" vertical="center" wrapText="1" readingOrder="1"/>
    </xf>
    <xf numFmtId="41" fontId="12" fillId="7" borderId="29" xfId="2" applyFont="1" applyFill="1" applyBorder="1" applyAlignment="1">
      <alignment horizontal="right" vertical="center" wrapText="1" readingOrder="1"/>
    </xf>
    <xf numFmtId="41" fontId="12" fillId="7" borderId="30" xfId="2" applyFont="1" applyFill="1" applyBorder="1" applyAlignment="1">
      <alignment horizontal="right" vertical="center" wrapText="1" readingOrder="1"/>
    </xf>
    <xf numFmtId="166" fontId="12" fillId="7" borderId="30" xfId="2" applyNumberFormat="1" applyFont="1" applyFill="1" applyBorder="1" applyAlignment="1">
      <alignment horizontal="center" vertical="center" wrapText="1" readingOrder="1"/>
    </xf>
    <xf numFmtId="166" fontId="12" fillId="7" borderId="31" xfId="2" applyNumberFormat="1" applyFont="1" applyFill="1" applyBorder="1" applyAlignment="1">
      <alignment horizontal="center" vertical="center" wrapText="1" readingOrder="1"/>
    </xf>
    <xf numFmtId="41" fontId="11" fillId="2" borderId="32" xfId="2" applyFont="1" applyFill="1" applyBorder="1" applyAlignment="1">
      <alignment horizontal="center" vertical="center" wrapText="1" readingOrder="1"/>
    </xf>
    <xf numFmtId="41" fontId="11" fillId="2" borderId="33" xfId="2" applyFont="1" applyFill="1" applyBorder="1" applyAlignment="1">
      <alignment horizontal="left" vertical="center" wrapText="1" readingOrder="1"/>
    </xf>
    <xf numFmtId="166" fontId="11" fillId="2" borderId="33" xfId="2" applyNumberFormat="1" applyFont="1" applyFill="1" applyBorder="1" applyAlignment="1">
      <alignment horizontal="center" vertical="center" wrapText="1" readingOrder="1"/>
    </xf>
    <xf numFmtId="166" fontId="11" fillId="2" borderId="34" xfId="2" applyNumberFormat="1" applyFont="1" applyFill="1" applyBorder="1" applyAlignment="1">
      <alignment horizontal="center" vertical="center" wrapText="1" readingOrder="1"/>
    </xf>
    <xf numFmtId="0" fontId="10" fillId="4" borderId="35" xfId="0" applyFont="1" applyFill="1" applyBorder="1" applyAlignment="1">
      <alignment horizontal="right" vertical="center" wrapText="1"/>
    </xf>
    <xf numFmtId="0" fontId="10" fillId="4" borderId="36" xfId="0" applyFont="1" applyFill="1" applyBorder="1" applyAlignment="1">
      <alignment horizontal="right" vertical="center" wrapText="1"/>
    </xf>
    <xf numFmtId="43" fontId="10" fillId="4" borderId="37" xfId="1" applyFont="1" applyFill="1" applyBorder="1" applyAlignment="1">
      <alignment horizontal="center" vertical="center" wrapText="1"/>
    </xf>
    <xf numFmtId="43" fontId="10" fillId="4" borderId="38" xfId="1" applyFont="1" applyFill="1" applyBorder="1" applyAlignment="1">
      <alignment horizontal="center" vertical="center" wrapText="1"/>
    </xf>
    <xf numFmtId="41" fontId="3" fillId="0" borderId="0" xfId="2" applyFont="1" applyBorder="1" applyAlignment="1">
      <alignment vertical="center"/>
    </xf>
    <xf numFmtId="41" fontId="9" fillId="0" borderId="0" xfId="2" applyFont="1" applyBorder="1" applyAlignment="1">
      <alignment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justify" vertical="center" readingOrder="1"/>
    </xf>
    <xf numFmtId="0" fontId="13" fillId="0" borderId="0" xfId="0" applyFont="1"/>
    <xf numFmtId="0" fontId="15" fillId="8" borderId="0" xfId="0" applyFont="1" applyFill="1" applyAlignment="1">
      <alignment horizontal="left" vertical="center"/>
    </xf>
    <xf numFmtId="0" fontId="16" fillId="8" borderId="0" xfId="0" applyFont="1" applyFill="1" applyAlignment="1">
      <alignment horizontal="left" vertical="center"/>
    </xf>
    <xf numFmtId="0" fontId="17" fillId="3" borderId="0" xfId="0" applyFont="1" applyFill="1" applyAlignment="1">
      <alignment vertical="center"/>
    </xf>
    <xf numFmtId="41" fontId="2" fillId="9" borderId="0" xfId="3" applyNumberFormat="1" applyFont="1" applyFill="1" applyBorder="1" applyAlignment="1">
      <alignment horizontal="center" vertical="center"/>
    </xf>
  </cellXfs>
  <cellStyles count="5">
    <cellStyle name="Millares" xfId="1" builtinId="3"/>
    <cellStyle name="Millares [0]" xfId="2" builtinId="6"/>
    <cellStyle name="Millares 3 2" xfId="4" xr:uid="{3A572811-DCDE-416C-BC43-33C1E63784B8}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702469</xdr:colOff>
      <xdr:row>1</xdr:row>
      <xdr:rowOff>35719</xdr:rowOff>
    </xdr:from>
    <xdr:to>
      <xdr:col>2</xdr:col>
      <xdr:colOff>1273922</xdr:colOff>
      <xdr:row>3</xdr:row>
      <xdr:rowOff>473869</xdr:rowOff>
    </xdr:to>
    <xdr:pic>
      <xdr:nvPicPr>
        <xdr:cNvPr id="2" name="Imagen 1" descr="Escudo de Colombia&#10;Agencia para la Reincorporación y la Normalización - ARN">
          <a:extLst>
            <a:ext uri="{FF2B5EF4-FFF2-40B4-BE49-F238E27FC236}">
              <a16:creationId xmlns:a16="http://schemas.microsoft.com/office/drawing/2014/main" id="{EC758852-3058-4B39-B47D-456D86C4B9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66" b="14530"/>
        <a:stretch/>
      </xdr:blipFill>
      <xdr:spPr bwMode="auto">
        <a:xfrm>
          <a:off x="254794" y="264319"/>
          <a:ext cx="1581103" cy="819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60970-BA4D-44A9-8B4C-7D2ACE265ACB}">
  <sheetPr>
    <pageSetUpPr fitToPage="1"/>
  </sheetPr>
  <dimension ref="A1:K248"/>
  <sheetViews>
    <sheetView showGridLines="0" tabSelected="1" zoomScaleNormal="100" zoomScaleSheetLayoutView="70" workbookViewId="0"/>
  </sheetViews>
  <sheetFormatPr baseColWidth="10" defaultColWidth="11.42578125" defaultRowHeight="15" x14ac:dyDescent="0.25"/>
  <cols>
    <col min="1" max="1" width="3.85546875" style="1" customWidth="1"/>
    <col min="2" max="2" width="4.5703125" style="1" customWidth="1"/>
    <col min="3" max="3" width="40.42578125" style="1" customWidth="1"/>
    <col min="4" max="4" width="31" style="15" customWidth="1"/>
    <col min="5" max="5" width="69" style="16" customWidth="1"/>
    <col min="6" max="11" width="23.7109375" style="17" customWidth="1"/>
    <col min="12" max="12" width="13.28515625" style="1" bestFit="1" customWidth="1"/>
    <col min="13" max="13" width="11.42578125" style="1"/>
    <col min="14" max="14" width="10.28515625" style="1" customWidth="1"/>
    <col min="15" max="16384" width="11.42578125" style="1"/>
  </cols>
  <sheetData>
    <row r="1" spans="1:11" ht="18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B3" s="4"/>
      <c r="C3" s="5"/>
      <c r="D3" s="6"/>
      <c r="E3" s="7"/>
      <c r="F3" s="8"/>
      <c r="G3" s="8"/>
      <c r="H3" s="8"/>
      <c r="I3" s="8"/>
      <c r="J3" s="8"/>
      <c r="K3" s="8"/>
    </row>
    <row r="4" spans="1:11" s="9" customFormat="1" ht="43.5" customHeight="1" x14ac:dyDescent="0.25">
      <c r="B4" s="10" t="s">
        <v>2</v>
      </c>
      <c r="C4" s="10"/>
      <c r="D4" s="10"/>
      <c r="E4" s="10"/>
      <c r="F4" s="10"/>
      <c r="G4" s="10"/>
      <c r="H4" s="10"/>
      <c r="I4" s="10"/>
      <c r="J4" s="10"/>
      <c r="K4" s="10"/>
    </row>
    <row r="5" spans="1:11" x14ac:dyDescent="0.25">
      <c r="B5" s="11"/>
      <c r="C5" s="11"/>
      <c r="D5" s="12"/>
      <c r="E5" s="13"/>
      <c r="F5" s="14"/>
      <c r="G5" s="14"/>
      <c r="H5" s="14"/>
      <c r="I5" s="14"/>
      <c r="J5" s="14"/>
      <c r="K5" s="14" t="s">
        <v>3</v>
      </c>
    </row>
    <row r="6" spans="1:11" ht="1.5" customHeight="1" thickBot="1" x14ac:dyDescent="0.3"/>
    <row r="7" spans="1:11" ht="30.75" thickBot="1" x14ac:dyDescent="0.3">
      <c r="A7" s="1" t="s">
        <v>4</v>
      </c>
      <c r="B7" s="18" t="s">
        <v>5</v>
      </c>
      <c r="C7" s="18" t="s">
        <v>6</v>
      </c>
      <c r="D7" s="18" t="s">
        <v>7</v>
      </c>
      <c r="E7" s="18" t="s">
        <v>8</v>
      </c>
      <c r="F7" s="19" t="s">
        <v>9</v>
      </c>
      <c r="G7" s="19" t="s">
        <v>10</v>
      </c>
      <c r="H7" s="19" t="s">
        <v>11</v>
      </c>
      <c r="I7" s="19" t="s">
        <v>12</v>
      </c>
      <c r="J7" s="19" t="s">
        <v>13</v>
      </c>
      <c r="K7" s="20" t="s">
        <v>14</v>
      </c>
    </row>
    <row r="8" spans="1:11" x14ac:dyDescent="0.25">
      <c r="A8" s="21"/>
      <c r="B8" s="22" t="s">
        <v>15</v>
      </c>
      <c r="C8" s="23"/>
      <c r="D8" s="24"/>
      <c r="E8" s="25"/>
      <c r="F8" s="26">
        <f t="shared" ref="F8:K8" si="0">SUM(F9:F30)</f>
        <v>24766244</v>
      </c>
      <c r="G8" s="26">
        <f t="shared" si="0"/>
        <v>7707000000</v>
      </c>
      <c r="H8" s="26">
        <f t="shared" si="0"/>
        <v>0</v>
      </c>
      <c r="I8" s="26">
        <f t="shared" si="0"/>
        <v>7197230</v>
      </c>
      <c r="J8" s="26">
        <f t="shared" si="0"/>
        <v>0</v>
      </c>
      <c r="K8" s="26">
        <f t="shared" si="0"/>
        <v>7738963474</v>
      </c>
    </row>
    <row r="9" spans="1:11" x14ac:dyDescent="0.25">
      <c r="A9" s="27" t="str">
        <f t="shared" ref="A9:A72" si="1">IF(D9="A-03-03-01-001","A-03-03-01-001",IF(D9="A-03-04-02-12-001",$D$199,IF(D9="A-03-04-02-12-002",$D$199,LEFT(D9,4))))</f>
        <v>A-02</v>
      </c>
      <c r="B9" s="28" t="s">
        <v>16</v>
      </c>
      <c r="C9" s="29" t="s">
        <v>17</v>
      </c>
      <c r="D9" s="30" t="s">
        <v>18</v>
      </c>
      <c r="E9" s="31" t="s">
        <v>19</v>
      </c>
      <c r="F9" s="32">
        <v>17963474</v>
      </c>
      <c r="G9" s="32">
        <v>0</v>
      </c>
      <c r="H9" s="32">
        <v>0</v>
      </c>
      <c r="I9" s="32">
        <v>0</v>
      </c>
      <c r="J9" s="32">
        <v>0</v>
      </c>
      <c r="K9" s="32">
        <v>17963474</v>
      </c>
    </row>
    <row r="10" spans="1:11" x14ac:dyDescent="0.25">
      <c r="A10" s="27" t="str">
        <f t="shared" si="1"/>
        <v>A-03-03-01-001</v>
      </c>
      <c r="B10" s="33"/>
      <c r="C10" s="34"/>
      <c r="D10" s="30" t="s">
        <v>20</v>
      </c>
      <c r="E10" s="31" t="s">
        <v>21</v>
      </c>
      <c r="F10" s="32">
        <v>0</v>
      </c>
      <c r="G10" s="32">
        <v>4753000000</v>
      </c>
      <c r="H10" s="32">
        <v>0</v>
      </c>
      <c r="I10" s="32">
        <v>0</v>
      </c>
      <c r="J10" s="32">
        <v>0</v>
      </c>
      <c r="K10" s="32">
        <v>4753000000</v>
      </c>
    </row>
    <row r="11" spans="1:11" ht="30" x14ac:dyDescent="0.25">
      <c r="A11" s="27" t="str">
        <f t="shared" si="1"/>
        <v>A-03-03-01-001</v>
      </c>
      <c r="B11" s="35"/>
      <c r="C11" s="36"/>
      <c r="D11" s="30" t="s">
        <v>20</v>
      </c>
      <c r="E11" s="31" t="s">
        <v>22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</row>
    <row r="12" spans="1:11" ht="30" x14ac:dyDescent="0.25">
      <c r="A12" s="27" t="str">
        <f t="shared" si="1"/>
        <v>A-03-03-01-001</v>
      </c>
      <c r="B12" s="35"/>
      <c r="C12" s="36"/>
      <c r="D12" s="30" t="s">
        <v>20</v>
      </c>
      <c r="E12" s="31" t="s">
        <v>23</v>
      </c>
      <c r="F12" s="32">
        <v>0</v>
      </c>
      <c r="G12" s="32">
        <v>400000000</v>
      </c>
      <c r="H12" s="32">
        <v>0</v>
      </c>
      <c r="I12" s="32">
        <v>0</v>
      </c>
      <c r="J12" s="32">
        <v>0</v>
      </c>
      <c r="K12" s="32">
        <v>400000000</v>
      </c>
    </row>
    <row r="13" spans="1:11" ht="30" x14ac:dyDescent="0.25">
      <c r="A13" s="27" t="str">
        <f t="shared" si="1"/>
        <v>A-03-03-01-001</v>
      </c>
      <c r="B13" s="35"/>
      <c r="C13" s="36"/>
      <c r="D13" s="30" t="s">
        <v>20</v>
      </c>
      <c r="E13" s="31" t="s">
        <v>24</v>
      </c>
      <c r="F13" s="32">
        <v>0</v>
      </c>
      <c r="G13" s="32">
        <v>0</v>
      </c>
      <c r="H13" s="32">
        <v>0</v>
      </c>
      <c r="I13" s="32">
        <v>500000000</v>
      </c>
      <c r="J13" s="32">
        <v>0</v>
      </c>
      <c r="K13" s="32">
        <v>500000000</v>
      </c>
    </row>
    <row r="14" spans="1:11" x14ac:dyDescent="0.25">
      <c r="A14" s="27" t="str">
        <f t="shared" si="1"/>
        <v>A-02</v>
      </c>
      <c r="B14" s="37" t="s">
        <v>25</v>
      </c>
      <c r="C14" s="29" t="s">
        <v>26</v>
      </c>
      <c r="D14" s="30" t="s">
        <v>18</v>
      </c>
      <c r="E14" s="31" t="s">
        <v>27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</row>
    <row r="15" spans="1:11" x14ac:dyDescent="0.25">
      <c r="A15" s="27" t="str">
        <f t="shared" si="1"/>
        <v/>
      </c>
      <c r="B15" s="35"/>
      <c r="C15" s="34"/>
      <c r="D15" s="30"/>
      <c r="E15" s="31" t="s">
        <v>28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</row>
    <row r="16" spans="1:11" x14ac:dyDescent="0.25">
      <c r="A16" s="27" t="str">
        <f t="shared" si="1"/>
        <v>A-03-03-01-001</v>
      </c>
      <c r="B16" s="37" t="s">
        <v>29</v>
      </c>
      <c r="C16" s="29" t="s">
        <v>30</v>
      </c>
      <c r="D16" s="30" t="s">
        <v>20</v>
      </c>
      <c r="E16" s="31" t="s">
        <v>31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</row>
    <row r="17" spans="1:11" x14ac:dyDescent="0.25">
      <c r="A17" s="27" t="str">
        <f t="shared" si="1"/>
        <v>A-02</v>
      </c>
      <c r="B17" s="37" t="s">
        <v>32</v>
      </c>
      <c r="C17" s="29" t="s">
        <v>33</v>
      </c>
      <c r="D17" s="30" t="s">
        <v>34</v>
      </c>
      <c r="E17" s="31" t="s">
        <v>35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</row>
    <row r="18" spans="1:11" x14ac:dyDescent="0.25">
      <c r="A18" s="27" t="str">
        <f t="shared" si="1"/>
        <v>A-03-03-01-001</v>
      </c>
      <c r="B18" s="33"/>
      <c r="C18" s="34"/>
      <c r="D18" s="30" t="s">
        <v>20</v>
      </c>
      <c r="E18" s="31" t="s">
        <v>36</v>
      </c>
      <c r="F18" s="32">
        <v>0</v>
      </c>
      <c r="G18" s="32">
        <v>1046000000</v>
      </c>
      <c r="H18" s="32">
        <v>0</v>
      </c>
      <c r="I18" s="32">
        <v>-313000000</v>
      </c>
      <c r="J18" s="32">
        <v>700000000</v>
      </c>
      <c r="K18" s="32">
        <v>1433000000</v>
      </c>
    </row>
    <row r="19" spans="1:11" x14ac:dyDescent="0.25">
      <c r="A19" s="27" t="str">
        <f t="shared" si="1"/>
        <v>A-03-03-01-001</v>
      </c>
      <c r="B19" s="35"/>
      <c r="C19" s="36"/>
      <c r="D19" s="30" t="s">
        <v>20</v>
      </c>
      <c r="E19" s="31" t="s">
        <v>37</v>
      </c>
      <c r="F19" s="32">
        <v>0</v>
      </c>
      <c r="G19" s="32">
        <v>107000000</v>
      </c>
      <c r="H19" s="32">
        <v>0</v>
      </c>
      <c r="I19" s="32">
        <v>-7000000</v>
      </c>
      <c r="J19" s="32">
        <v>0</v>
      </c>
      <c r="K19" s="32">
        <v>100000000</v>
      </c>
    </row>
    <row r="20" spans="1:11" x14ac:dyDescent="0.25">
      <c r="A20" s="27" t="str">
        <f t="shared" si="1"/>
        <v>A-03-03-01-001</v>
      </c>
      <c r="B20" s="35"/>
      <c r="C20" s="36"/>
      <c r="D20" s="30" t="s">
        <v>20</v>
      </c>
      <c r="E20" s="31" t="s">
        <v>38</v>
      </c>
      <c r="F20" s="32">
        <v>0</v>
      </c>
      <c r="G20" s="32">
        <v>1091000000</v>
      </c>
      <c r="H20" s="32">
        <v>0</v>
      </c>
      <c r="I20" s="32">
        <v>-391000000</v>
      </c>
      <c r="J20" s="32">
        <v>-700000000</v>
      </c>
      <c r="K20" s="32">
        <v>0</v>
      </c>
    </row>
    <row r="21" spans="1:11" x14ac:dyDescent="0.25">
      <c r="A21" s="27" t="str">
        <f t="shared" si="1"/>
        <v>A-03-03-01-001</v>
      </c>
      <c r="B21" s="35"/>
      <c r="C21" s="36"/>
      <c r="D21" s="30" t="s">
        <v>20</v>
      </c>
      <c r="E21" s="31" t="s">
        <v>35</v>
      </c>
      <c r="F21" s="32">
        <v>0</v>
      </c>
      <c r="G21" s="32">
        <v>0</v>
      </c>
      <c r="H21" s="32">
        <v>0</v>
      </c>
      <c r="I21" s="32">
        <v>200000000</v>
      </c>
      <c r="J21" s="32">
        <v>0</v>
      </c>
      <c r="K21" s="32">
        <v>200000000</v>
      </c>
    </row>
    <row r="22" spans="1:11" x14ac:dyDescent="0.25">
      <c r="A22" s="27" t="str">
        <f t="shared" si="1"/>
        <v>A-03-03-01-001</v>
      </c>
      <c r="B22" s="37" t="s">
        <v>39</v>
      </c>
      <c r="C22" s="29" t="s">
        <v>40</v>
      </c>
      <c r="D22" s="38" t="s">
        <v>20</v>
      </c>
      <c r="E22" s="39" t="s">
        <v>41</v>
      </c>
      <c r="F22" s="40">
        <v>0</v>
      </c>
      <c r="G22" s="40">
        <v>200000000</v>
      </c>
      <c r="H22" s="40">
        <v>0</v>
      </c>
      <c r="I22" s="40">
        <v>0</v>
      </c>
      <c r="J22" s="40">
        <v>0</v>
      </c>
      <c r="K22" s="40">
        <v>200000000</v>
      </c>
    </row>
    <row r="23" spans="1:11" x14ac:dyDescent="0.25">
      <c r="A23" s="27" t="str">
        <f t="shared" si="1"/>
        <v>A-02</v>
      </c>
      <c r="B23" s="37" t="s">
        <v>42</v>
      </c>
      <c r="C23" s="29" t="s">
        <v>43</v>
      </c>
      <c r="D23" s="30" t="s">
        <v>44</v>
      </c>
      <c r="E23" s="31" t="s">
        <v>45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</row>
    <row r="24" spans="1:11" x14ac:dyDescent="0.25">
      <c r="A24" s="27" t="str">
        <f t="shared" si="1"/>
        <v>A-02</v>
      </c>
      <c r="B24" s="35"/>
      <c r="C24" s="36"/>
      <c r="D24" s="30" t="s">
        <v>34</v>
      </c>
      <c r="E24" s="31" t="s">
        <v>46</v>
      </c>
      <c r="F24" s="32">
        <v>6802770</v>
      </c>
      <c r="G24" s="32">
        <v>0</v>
      </c>
      <c r="H24" s="32">
        <v>0</v>
      </c>
      <c r="I24" s="32">
        <v>0</v>
      </c>
      <c r="J24" s="32">
        <v>0</v>
      </c>
      <c r="K24" s="32">
        <v>6802770</v>
      </c>
    </row>
    <row r="25" spans="1:11" x14ac:dyDescent="0.25">
      <c r="A25" s="27" t="str">
        <f t="shared" si="1"/>
        <v>A-03-03-01-001</v>
      </c>
      <c r="B25" s="35"/>
      <c r="C25" s="36"/>
      <c r="D25" s="30" t="s">
        <v>20</v>
      </c>
      <c r="E25" s="31" t="s">
        <v>47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</row>
    <row r="26" spans="1:11" x14ac:dyDescent="0.25">
      <c r="A26" s="27" t="str">
        <f t="shared" si="1"/>
        <v>A-03-03-01-001</v>
      </c>
      <c r="B26" s="35"/>
      <c r="C26" s="36"/>
      <c r="D26" s="30" t="s">
        <v>20</v>
      </c>
      <c r="E26" s="31" t="s">
        <v>48</v>
      </c>
      <c r="F26" s="32">
        <v>0</v>
      </c>
      <c r="G26" s="32">
        <v>110000000</v>
      </c>
      <c r="H26" s="32">
        <v>0</v>
      </c>
      <c r="I26" s="32">
        <v>0</v>
      </c>
      <c r="J26" s="32">
        <v>0</v>
      </c>
      <c r="K26" s="32">
        <v>110000000</v>
      </c>
    </row>
    <row r="27" spans="1:11" x14ac:dyDescent="0.25">
      <c r="A27" s="27" t="str">
        <f t="shared" si="1"/>
        <v>A-03-03-01-001</v>
      </c>
      <c r="B27" s="35"/>
      <c r="C27" s="36"/>
      <c r="D27" s="30" t="s">
        <v>20</v>
      </c>
      <c r="E27" s="31" t="s">
        <v>46</v>
      </c>
      <c r="F27" s="32">
        <v>0</v>
      </c>
      <c r="G27" s="32">
        <v>0</v>
      </c>
      <c r="H27" s="32">
        <v>0</v>
      </c>
      <c r="I27" s="32">
        <v>3197230</v>
      </c>
      <c r="J27" s="32">
        <v>0</v>
      </c>
      <c r="K27" s="32">
        <v>3197230</v>
      </c>
    </row>
    <row r="28" spans="1:11" x14ac:dyDescent="0.25">
      <c r="A28" s="27" t="str">
        <f t="shared" si="1"/>
        <v>A-03-03-01-001</v>
      </c>
      <c r="B28" s="35"/>
      <c r="C28" s="36"/>
      <c r="D28" s="30" t="s">
        <v>20</v>
      </c>
      <c r="E28" s="31" t="s">
        <v>49</v>
      </c>
      <c r="F28" s="32">
        <v>0</v>
      </c>
      <c r="G28" s="32">
        <v>0</v>
      </c>
      <c r="H28" s="32">
        <v>0</v>
      </c>
      <c r="I28" s="32">
        <v>15000000</v>
      </c>
      <c r="J28" s="32">
        <v>0</v>
      </c>
      <c r="K28" s="32">
        <v>15000000</v>
      </c>
    </row>
    <row r="29" spans="1:11" x14ac:dyDescent="0.25">
      <c r="A29" s="27" t="str">
        <f t="shared" si="1"/>
        <v>A-03</v>
      </c>
      <c r="B29" s="37" t="s">
        <v>50</v>
      </c>
      <c r="C29" s="36"/>
      <c r="D29" s="38" t="s">
        <v>51</v>
      </c>
      <c r="E29" s="39" t="s">
        <v>52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</row>
    <row r="30" spans="1:11" ht="15.75" thickBot="1" x14ac:dyDescent="0.3">
      <c r="A30" s="27" t="str">
        <f t="shared" si="1"/>
        <v>A-08</v>
      </c>
      <c r="B30" s="37" t="s">
        <v>53</v>
      </c>
      <c r="C30" s="36"/>
      <c r="D30" s="30" t="s">
        <v>54</v>
      </c>
      <c r="E30" s="31" t="s">
        <v>55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</row>
    <row r="31" spans="1:11" x14ac:dyDescent="0.25">
      <c r="A31" s="27" t="str">
        <f t="shared" si="1"/>
        <v/>
      </c>
      <c r="B31" s="22" t="s">
        <v>56</v>
      </c>
      <c r="C31" s="23"/>
      <c r="D31" s="24"/>
      <c r="E31" s="25"/>
      <c r="F31" s="26">
        <f t="shared" ref="F31:K31" si="2">SUM(F32:F70)</f>
        <v>4789146192</v>
      </c>
      <c r="G31" s="26">
        <f t="shared" si="2"/>
        <v>171705000000</v>
      </c>
      <c r="H31" s="26">
        <f t="shared" si="2"/>
        <v>3712000000</v>
      </c>
      <c r="I31" s="26">
        <f t="shared" si="2"/>
        <v>-25500000000</v>
      </c>
      <c r="J31" s="26">
        <f t="shared" si="2"/>
        <v>2500000000</v>
      </c>
      <c r="K31" s="26">
        <f t="shared" si="2"/>
        <v>157206146192</v>
      </c>
    </row>
    <row r="32" spans="1:11" x14ac:dyDescent="0.25">
      <c r="A32" s="27" t="str">
        <f t="shared" si="1"/>
        <v>A-02</v>
      </c>
      <c r="B32" s="37" t="s">
        <v>57</v>
      </c>
      <c r="C32" s="29" t="s">
        <v>58</v>
      </c>
      <c r="D32" s="30" t="s">
        <v>18</v>
      </c>
      <c r="E32" s="31" t="s">
        <v>59</v>
      </c>
      <c r="F32" s="32">
        <v>42071792</v>
      </c>
      <c r="G32" s="32">
        <v>0</v>
      </c>
      <c r="H32" s="32">
        <v>0</v>
      </c>
      <c r="I32" s="32">
        <v>0</v>
      </c>
      <c r="J32" s="32">
        <v>0</v>
      </c>
      <c r="K32" s="32">
        <v>42071792</v>
      </c>
    </row>
    <row r="33" spans="1:11" x14ac:dyDescent="0.25">
      <c r="A33" s="27" t="str">
        <f t="shared" si="1"/>
        <v>A-03-03-01-001</v>
      </c>
      <c r="B33" s="35"/>
      <c r="C33" s="36"/>
      <c r="D33" s="30" t="s">
        <v>20</v>
      </c>
      <c r="E33" s="31" t="s">
        <v>60</v>
      </c>
      <c r="F33" s="32">
        <v>0</v>
      </c>
      <c r="G33" s="32">
        <v>3300000000</v>
      </c>
      <c r="H33" s="32">
        <v>0</v>
      </c>
      <c r="I33" s="32">
        <v>-1300000000</v>
      </c>
      <c r="J33" s="32">
        <v>0</v>
      </c>
      <c r="K33" s="32">
        <v>2000000000</v>
      </c>
    </row>
    <row r="34" spans="1:11" ht="30" x14ac:dyDescent="0.25">
      <c r="A34" s="27" t="str">
        <f t="shared" si="1"/>
        <v>A-03-03-01-001</v>
      </c>
      <c r="B34" s="35"/>
      <c r="C34" s="36"/>
      <c r="D34" s="30" t="s">
        <v>20</v>
      </c>
      <c r="E34" s="31" t="s">
        <v>61</v>
      </c>
      <c r="F34" s="32">
        <v>356074400</v>
      </c>
      <c r="G34" s="32">
        <v>5000000000</v>
      </c>
      <c r="H34" s="32">
        <v>0</v>
      </c>
      <c r="I34" s="32">
        <v>-2500000000</v>
      </c>
      <c r="J34" s="32">
        <v>0</v>
      </c>
      <c r="K34" s="32">
        <v>2856074400</v>
      </c>
    </row>
    <row r="35" spans="1:11" ht="30" x14ac:dyDescent="0.25">
      <c r="A35" s="27" t="str">
        <f t="shared" si="1"/>
        <v>A-03-03-01-001</v>
      </c>
      <c r="B35" s="35"/>
      <c r="C35" s="36"/>
      <c r="D35" s="30" t="s">
        <v>20</v>
      </c>
      <c r="E35" s="31" t="s">
        <v>62</v>
      </c>
      <c r="F35" s="32">
        <v>0</v>
      </c>
      <c r="G35" s="32">
        <v>1000000000</v>
      </c>
      <c r="H35" s="32">
        <v>0</v>
      </c>
      <c r="I35" s="32">
        <v>-500000000</v>
      </c>
      <c r="J35" s="32">
        <v>0</v>
      </c>
      <c r="K35" s="32">
        <v>500000000</v>
      </c>
    </row>
    <row r="36" spans="1:11" x14ac:dyDescent="0.25">
      <c r="A36" s="27" t="str">
        <f t="shared" si="1"/>
        <v>A-03-03-01-001</v>
      </c>
      <c r="B36" s="35"/>
      <c r="C36" s="36"/>
      <c r="D36" s="30" t="s">
        <v>20</v>
      </c>
      <c r="E36" s="31" t="s">
        <v>63</v>
      </c>
      <c r="F36" s="32">
        <v>1191000000</v>
      </c>
      <c r="G36" s="32">
        <v>2000000000</v>
      </c>
      <c r="H36" s="32">
        <v>0</v>
      </c>
      <c r="I36" s="32">
        <v>-2000000000</v>
      </c>
      <c r="J36" s="32">
        <v>0</v>
      </c>
      <c r="K36" s="32">
        <v>1191000000</v>
      </c>
    </row>
    <row r="37" spans="1:11" ht="30" x14ac:dyDescent="0.25">
      <c r="A37" s="27" t="str">
        <f t="shared" si="1"/>
        <v>A-03-03-01-001</v>
      </c>
      <c r="B37" s="35"/>
      <c r="C37" s="36"/>
      <c r="D37" s="30" t="s">
        <v>20</v>
      </c>
      <c r="E37" s="31" t="s">
        <v>64</v>
      </c>
      <c r="F37" s="32">
        <v>0</v>
      </c>
      <c r="G37" s="32">
        <v>500000000</v>
      </c>
      <c r="H37" s="32">
        <v>0</v>
      </c>
      <c r="I37" s="32">
        <v>-500000000</v>
      </c>
      <c r="J37" s="32">
        <v>0</v>
      </c>
      <c r="K37" s="32">
        <v>0</v>
      </c>
    </row>
    <row r="38" spans="1:11" ht="18.75" customHeight="1" x14ac:dyDescent="0.25">
      <c r="A38" s="27" t="str">
        <f t="shared" si="1"/>
        <v>A-03-03-01-001</v>
      </c>
      <c r="B38" s="35"/>
      <c r="C38" s="36"/>
      <c r="D38" s="30" t="s">
        <v>20</v>
      </c>
      <c r="E38" s="31" t="s">
        <v>65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</row>
    <row r="39" spans="1:11" x14ac:dyDescent="0.25">
      <c r="A39" s="27" t="str">
        <f t="shared" si="1"/>
        <v>A-03-03-01-001</v>
      </c>
      <c r="B39" s="35"/>
      <c r="C39" s="36"/>
      <c r="D39" s="30" t="s">
        <v>20</v>
      </c>
      <c r="E39" s="31" t="s">
        <v>66</v>
      </c>
      <c r="F39" s="32">
        <v>0</v>
      </c>
      <c r="G39" s="32">
        <v>80000000</v>
      </c>
      <c r="H39" s="32">
        <v>0</v>
      </c>
      <c r="I39" s="32">
        <v>0</v>
      </c>
      <c r="J39" s="32">
        <v>0</v>
      </c>
      <c r="K39" s="32">
        <v>80000000</v>
      </c>
    </row>
    <row r="40" spans="1:11" ht="30" x14ac:dyDescent="0.25">
      <c r="A40" s="27" t="str">
        <f t="shared" si="1"/>
        <v>A-03-03-01-001</v>
      </c>
      <c r="B40" s="35"/>
      <c r="C40" s="36"/>
      <c r="D40" s="30" t="s">
        <v>20</v>
      </c>
      <c r="E40" s="31" t="s">
        <v>67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</row>
    <row r="41" spans="1:11" x14ac:dyDescent="0.25">
      <c r="A41" s="27" t="str">
        <f t="shared" si="1"/>
        <v>A-03-03-01-001</v>
      </c>
      <c r="B41" s="35"/>
      <c r="C41" s="36"/>
      <c r="D41" s="30" t="s">
        <v>20</v>
      </c>
      <c r="E41" s="31" t="s">
        <v>68</v>
      </c>
      <c r="F41" s="32">
        <v>0</v>
      </c>
      <c r="G41" s="32">
        <v>2000000000</v>
      </c>
      <c r="H41" s="32">
        <v>0</v>
      </c>
      <c r="I41" s="32">
        <v>5000000000</v>
      </c>
      <c r="J41" s="32">
        <v>0</v>
      </c>
      <c r="K41" s="32">
        <v>7000000000</v>
      </c>
    </row>
    <row r="42" spans="1:11" ht="30" x14ac:dyDescent="0.25">
      <c r="A42" s="27" t="str">
        <f t="shared" si="1"/>
        <v>A-03-03-01-001</v>
      </c>
      <c r="B42" s="35"/>
      <c r="C42" s="36"/>
      <c r="D42" s="30" t="s">
        <v>20</v>
      </c>
      <c r="E42" s="31" t="s">
        <v>69</v>
      </c>
      <c r="F42" s="32">
        <v>0</v>
      </c>
      <c r="G42" s="32">
        <v>2200000000</v>
      </c>
      <c r="H42" s="32">
        <v>0</v>
      </c>
      <c r="I42" s="32">
        <v>-200000000</v>
      </c>
      <c r="J42" s="32">
        <v>0</v>
      </c>
      <c r="K42" s="32">
        <v>2000000000</v>
      </c>
    </row>
    <row r="43" spans="1:11" ht="30" x14ac:dyDescent="0.25">
      <c r="A43" s="27" t="str">
        <f t="shared" si="1"/>
        <v>A-03-03-01-001</v>
      </c>
      <c r="B43" s="35"/>
      <c r="C43" s="36"/>
      <c r="D43" s="30" t="s">
        <v>20</v>
      </c>
      <c r="E43" s="31" t="s">
        <v>70</v>
      </c>
      <c r="F43" s="32">
        <v>0</v>
      </c>
      <c r="G43" s="32">
        <v>2000000000</v>
      </c>
      <c r="H43" s="32">
        <v>0</v>
      </c>
      <c r="I43" s="32">
        <v>1245000000</v>
      </c>
      <c r="J43" s="32">
        <v>0</v>
      </c>
      <c r="K43" s="32">
        <v>3245000000</v>
      </c>
    </row>
    <row r="44" spans="1:11" x14ac:dyDescent="0.25">
      <c r="A44" s="27" t="str">
        <f t="shared" si="1"/>
        <v>A-03-03-01-001</v>
      </c>
      <c r="B44" s="35"/>
      <c r="C44" s="36"/>
      <c r="D44" s="30" t="s">
        <v>20</v>
      </c>
      <c r="E44" s="31" t="s">
        <v>71</v>
      </c>
      <c r="F44" s="32">
        <v>0</v>
      </c>
      <c r="G44" s="32">
        <v>7200000000</v>
      </c>
      <c r="H44" s="32">
        <v>0</v>
      </c>
      <c r="I44" s="32">
        <v>0</v>
      </c>
      <c r="J44" s="32">
        <v>0</v>
      </c>
      <c r="K44" s="32">
        <v>7200000000</v>
      </c>
    </row>
    <row r="45" spans="1:11" ht="30" x14ac:dyDescent="0.25">
      <c r="A45" s="27" t="str">
        <f t="shared" si="1"/>
        <v>A-03-03-01-001</v>
      </c>
      <c r="B45" s="35"/>
      <c r="C45" s="36"/>
      <c r="D45" s="30" t="s">
        <v>20</v>
      </c>
      <c r="E45" s="31" t="s">
        <v>72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</row>
    <row r="46" spans="1:11" ht="30" x14ac:dyDescent="0.25">
      <c r="A46" s="27" t="str">
        <f t="shared" si="1"/>
        <v>A-03-03-01-001</v>
      </c>
      <c r="B46" s="35"/>
      <c r="C46" s="36"/>
      <c r="D46" s="30" t="s">
        <v>20</v>
      </c>
      <c r="E46" s="31" t="s">
        <v>73</v>
      </c>
      <c r="F46" s="32">
        <v>0</v>
      </c>
      <c r="G46" s="32">
        <v>500000000</v>
      </c>
      <c r="H46" s="32">
        <v>0</v>
      </c>
      <c r="I46" s="32">
        <v>0</v>
      </c>
      <c r="J46" s="32">
        <v>0</v>
      </c>
      <c r="K46" s="32">
        <v>500000000</v>
      </c>
    </row>
    <row r="47" spans="1:11" x14ac:dyDescent="0.25">
      <c r="A47" s="27" t="str">
        <f t="shared" si="1"/>
        <v>A-03-03-01-001</v>
      </c>
      <c r="B47" s="35"/>
      <c r="C47" s="36"/>
      <c r="D47" s="30" t="s">
        <v>20</v>
      </c>
      <c r="E47" s="31" t="s">
        <v>74</v>
      </c>
      <c r="F47" s="32">
        <v>0</v>
      </c>
      <c r="G47" s="32">
        <v>30000000000</v>
      </c>
      <c r="H47" s="32">
        <v>0</v>
      </c>
      <c r="I47" s="32">
        <v>-6000000000</v>
      </c>
      <c r="J47" s="32">
        <v>1000000000</v>
      </c>
      <c r="K47" s="32">
        <v>25000000000</v>
      </c>
    </row>
    <row r="48" spans="1:11" x14ac:dyDescent="0.25">
      <c r="A48" s="27" t="str">
        <f t="shared" si="1"/>
        <v>A-03-03-01-001</v>
      </c>
      <c r="B48" s="35"/>
      <c r="C48" s="36"/>
      <c r="D48" s="30" t="s">
        <v>20</v>
      </c>
      <c r="E48" s="31" t="s">
        <v>75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</row>
    <row r="49" spans="1:11" x14ac:dyDescent="0.25">
      <c r="A49" s="27" t="str">
        <f t="shared" si="1"/>
        <v>A-03-03-01-001</v>
      </c>
      <c r="B49" s="35"/>
      <c r="C49" s="36"/>
      <c r="D49" s="30" t="s">
        <v>20</v>
      </c>
      <c r="E49" s="31" t="s">
        <v>76</v>
      </c>
      <c r="F49" s="32">
        <v>0</v>
      </c>
      <c r="G49" s="32">
        <v>500000000</v>
      </c>
      <c r="H49" s="32">
        <v>0</v>
      </c>
      <c r="I49" s="32">
        <v>0</v>
      </c>
      <c r="J49" s="32">
        <v>-500000000</v>
      </c>
      <c r="K49" s="32">
        <v>0</v>
      </c>
    </row>
    <row r="50" spans="1:11" ht="30" x14ac:dyDescent="0.25">
      <c r="A50" s="27" t="str">
        <f t="shared" si="1"/>
        <v>A-03-03-01-001</v>
      </c>
      <c r="B50" s="35"/>
      <c r="C50" s="36"/>
      <c r="D50" s="30" t="s">
        <v>20</v>
      </c>
      <c r="E50" s="31" t="s">
        <v>77</v>
      </c>
      <c r="F50" s="32">
        <v>500000000</v>
      </c>
      <c r="G50" s="32">
        <v>0</v>
      </c>
      <c r="H50" s="32">
        <v>0</v>
      </c>
      <c r="I50" s="32">
        <v>-500000000</v>
      </c>
      <c r="J50" s="32">
        <v>0</v>
      </c>
      <c r="K50" s="32">
        <v>0</v>
      </c>
    </row>
    <row r="51" spans="1:11" x14ac:dyDescent="0.25">
      <c r="A51" s="27" t="str">
        <f t="shared" si="1"/>
        <v>A-03-03-01-001</v>
      </c>
      <c r="B51" s="35"/>
      <c r="C51" s="36"/>
      <c r="D51" s="30" t="s">
        <v>20</v>
      </c>
      <c r="E51" s="31" t="s">
        <v>78</v>
      </c>
      <c r="F51" s="32">
        <v>0</v>
      </c>
      <c r="G51" s="32">
        <v>62000000000</v>
      </c>
      <c r="H51" s="32">
        <v>0</v>
      </c>
      <c r="I51" s="32">
        <v>0</v>
      </c>
      <c r="J51" s="32">
        <v>1608179229</v>
      </c>
      <c r="K51" s="32">
        <v>63608179229</v>
      </c>
    </row>
    <row r="52" spans="1:11" ht="30" x14ac:dyDescent="0.25">
      <c r="A52" s="27" t="str">
        <f t="shared" si="1"/>
        <v>A-03-03-01-001</v>
      </c>
      <c r="B52" s="35"/>
      <c r="C52" s="36"/>
      <c r="D52" s="30" t="s">
        <v>20</v>
      </c>
      <c r="E52" s="31" t="s">
        <v>79</v>
      </c>
      <c r="F52" s="32">
        <v>0</v>
      </c>
      <c r="G52" s="32">
        <v>2410000000</v>
      </c>
      <c r="H52" s="32">
        <v>0</v>
      </c>
      <c r="I52" s="32">
        <v>490000000</v>
      </c>
      <c r="J52" s="32">
        <v>0</v>
      </c>
      <c r="K52" s="32">
        <v>2900000000</v>
      </c>
    </row>
    <row r="53" spans="1:11" ht="30" x14ac:dyDescent="0.25">
      <c r="A53" s="27" t="str">
        <f t="shared" si="1"/>
        <v>A-03-03-01-001</v>
      </c>
      <c r="B53" s="35"/>
      <c r="C53" s="36"/>
      <c r="D53" s="30" t="s">
        <v>20</v>
      </c>
      <c r="E53" s="31" t="s">
        <v>80</v>
      </c>
      <c r="F53" s="32">
        <v>0</v>
      </c>
      <c r="G53" s="32">
        <v>1000000000</v>
      </c>
      <c r="H53" s="32">
        <v>0</v>
      </c>
      <c r="I53" s="32">
        <v>0</v>
      </c>
      <c r="J53" s="32">
        <v>-188000000</v>
      </c>
      <c r="K53" s="32">
        <v>812000000</v>
      </c>
    </row>
    <row r="54" spans="1:11" x14ac:dyDescent="0.25">
      <c r="A54" s="27" t="str">
        <f t="shared" si="1"/>
        <v>A-03-03-01-001</v>
      </c>
      <c r="B54" s="35"/>
      <c r="C54" s="36"/>
      <c r="D54" s="30" t="s">
        <v>20</v>
      </c>
      <c r="E54" s="31" t="s">
        <v>81</v>
      </c>
      <c r="F54" s="32">
        <v>0</v>
      </c>
      <c r="G54" s="32">
        <v>1000000000</v>
      </c>
      <c r="H54" s="32">
        <v>0</v>
      </c>
      <c r="I54" s="32">
        <v>-1000000000</v>
      </c>
      <c r="J54" s="32">
        <v>0</v>
      </c>
      <c r="K54" s="32">
        <v>0</v>
      </c>
    </row>
    <row r="55" spans="1:11" ht="30" x14ac:dyDescent="0.25">
      <c r="A55" s="27" t="str">
        <f t="shared" si="1"/>
        <v>A-03-03-01-001</v>
      </c>
      <c r="B55" s="35"/>
      <c r="C55" s="36"/>
      <c r="D55" s="30" t="s">
        <v>20</v>
      </c>
      <c r="E55" s="31" t="s">
        <v>82</v>
      </c>
      <c r="F55" s="32">
        <v>0</v>
      </c>
      <c r="G55" s="32">
        <v>1500000000</v>
      </c>
      <c r="H55" s="32">
        <v>0</v>
      </c>
      <c r="I55" s="32">
        <v>2250000000</v>
      </c>
      <c r="J55" s="32">
        <v>-386179229</v>
      </c>
      <c r="K55" s="32">
        <v>3363820771</v>
      </c>
    </row>
    <row r="56" spans="1:11" x14ac:dyDescent="0.25">
      <c r="A56" s="27" t="str">
        <f t="shared" si="1"/>
        <v>A-03-03-01-001</v>
      </c>
      <c r="B56" s="35"/>
      <c r="C56" s="36"/>
      <c r="D56" s="30" t="s">
        <v>20</v>
      </c>
      <c r="E56" s="31" t="s">
        <v>83</v>
      </c>
      <c r="F56" s="32">
        <v>500000000</v>
      </c>
      <c r="G56" s="32">
        <v>500000000</v>
      </c>
      <c r="H56" s="32">
        <v>0</v>
      </c>
      <c r="I56" s="32">
        <v>0</v>
      </c>
      <c r="J56" s="32">
        <v>0</v>
      </c>
      <c r="K56" s="32">
        <v>1000000000</v>
      </c>
    </row>
    <row r="57" spans="1:11" x14ac:dyDescent="0.25">
      <c r="A57" s="27" t="str">
        <f t="shared" si="1"/>
        <v>A-03-03-01-001</v>
      </c>
      <c r="B57" s="35"/>
      <c r="C57" s="36"/>
      <c r="D57" s="30" t="s">
        <v>20</v>
      </c>
      <c r="E57" s="31" t="s">
        <v>84</v>
      </c>
      <c r="F57" s="32">
        <v>0</v>
      </c>
      <c r="G57" s="32">
        <v>30000000</v>
      </c>
      <c r="H57" s="32">
        <v>0</v>
      </c>
      <c r="I57" s="32">
        <v>0</v>
      </c>
      <c r="J57" s="32">
        <v>0</v>
      </c>
      <c r="K57" s="32">
        <v>30000000</v>
      </c>
    </row>
    <row r="58" spans="1:11" ht="30" x14ac:dyDescent="0.25">
      <c r="A58" s="27" t="str">
        <f t="shared" si="1"/>
        <v>A-03-03-01-001</v>
      </c>
      <c r="B58" s="35"/>
      <c r="C58" s="36"/>
      <c r="D58" s="30" t="s">
        <v>20</v>
      </c>
      <c r="E58" s="31" t="s">
        <v>85</v>
      </c>
      <c r="F58" s="32">
        <v>0</v>
      </c>
      <c r="G58" s="32">
        <v>5000000000</v>
      </c>
      <c r="H58" s="32">
        <v>0</v>
      </c>
      <c r="I58" s="32">
        <v>4300000000</v>
      </c>
      <c r="J58" s="32">
        <v>1656000000</v>
      </c>
      <c r="K58" s="32">
        <v>10956000000</v>
      </c>
    </row>
    <row r="59" spans="1:11" x14ac:dyDescent="0.25">
      <c r="A59" s="27" t="str">
        <f t="shared" si="1"/>
        <v>A-03-03-01-001</v>
      </c>
      <c r="B59" s="35"/>
      <c r="C59" s="36"/>
      <c r="D59" s="30" t="s">
        <v>20</v>
      </c>
      <c r="E59" s="31" t="s">
        <v>86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</row>
    <row r="60" spans="1:11" ht="30" x14ac:dyDescent="0.25">
      <c r="A60" s="27" t="str">
        <f t="shared" si="1"/>
        <v>A-03-03-01-001</v>
      </c>
      <c r="B60" s="35"/>
      <c r="C60" s="36"/>
      <c r="D60" s="30" t="s">
        <v>20</v>
      </c>
      <c r="E60" s="31" t="s">
        <v>87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</row>
    <row r="61" spans="1:11" ht="30" x14ac:dyDescent="0.25">
      <c r="A61" s="27" t="str">
        <f t="shared" si="1"/>
        <v>A-03-03-01-001</v>
      </c>
      <c r="B61" s="35"/>
      <c r="C61" s="36"/>
      <c r="D61" s="30" t="s">
        <v>20</v>
      </c>
      <c r="E61" s="31" t="s">
        <v>88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</row>
    <row r="62" spans="1:11" x14ac:dyDescent="0.25">
      <c r="A62" s="27" t="str">
        <f t="shared" si="1"/>
        <v>A-03-03-01-001</v>
      </c>
      <c r="B62" s="35"/>
      <c r="C62" s="36"/>
      <c r="D62" s="30" t="s">
        <v>20</v>
      </c>
      <c r="E62" s="31" t="s">
        <v>89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</row>
    <row r="63" spans="1:11" x14ac:dyDescent="0.25">
      <c r="A63" s="27" t="str">
        <f t="shared" si="1"/>
        <v>A-03-03-01-001</v>
      </c>
      <c r="B63" s="35"/>
      <c r="C63" s="36"/>
      <c r="D63" s="30" t="s">
        <v>20</v>
      </c>
      <c r="E63" s="31" t="s">
        <v>90</v>
      </c>
      <c r="F63" s="32">
        <v>0</v>
      </c>
      <c r="G63" s="32">
        <v>41000000000</v>
      </c>
      <c r="H63" s="32">
        <v>0</v>
      </c>
      <c r="I63" s="32">
        <v>-27000000000</v>
      </c>
      <c r="J63" s="32">
        <v>0</v>
      </c>
      <c r="K63" s="32">
        <v>14000000000</v>
      </c>
    </row>
    <row r="64" spans="1:11" x14ac:dyDescent="0.25">
      <c r="A64" s="27" t="str">
        <f t="shared" si="1"/>
        <v>A-03-03-01-001</v>
      </c>
      <c r="B64" s="35"/>
      <c r="C64" s="36"/>
      <c r="D64" s="30" t="s">
        <v>20</v>
      </c>
      <c r="E64" s="31" t="s">
        <v>91</v>
      </c>
      <c r="F64" s="32">
        <v>0</v>
      </c>
      <c r="G64" s="32">
        <v>0</v>
      </c>
      <c r="H64" s="32">
        <v>0</v>
      </c>
      <c r="I64" s="32">
        <v>3190000000</v>
      </c>
      <c r="J64" s="32">
        <v>-3190000000</v>
      </c>
      <c r="K64" s="32">
        <v>0</v>
      </c>
    </row>
    <row r="65" spans="1:11" x14ac:dyDescent="0.25">
      <c r="A65" s="27" t="str">
        <f t="shared" si="1"/>
        <v>A-03-03-01-001</v>
      </c>
      <c r="B65" s="35"/>
      <c r="C65" s="36"/>
      <c r="D65" s="30" t="s">
        <v>20</v>
      </c>
      <c r="E65" s="31" t="s">
        <v>92</v>
      </c>
      <c r="F65" s="32">
        <v>0</v>
      </c>
      <c r="G65" s="32">
        <v>985000000</v>
      </c>
      <c r="H65" s="32">
        <v>0</v>
      </c>
      <c r="I65" s="32">
        <v>-475000000</v>
      </c>
      <c r="J65" s="32">
        <v>0</v>
      </c>
      <c r="K65" s="32">
        <v>510000000</v>
      </c>
    </row>
    <row r="66" spans="1:11" ht="30" x14ac:dyDescent="0.25">
      <c r="A66" s="27" t="str">
        <f t="shared" si="1"/>
        <v>A-03-03-01-001</v>
      </c>
      <c r="B66" s="35"/>
      <c r="C66" s="36"/>
      <c r="D66" s="30" t="s">
        <v>20</v>
      </c>
      <c r="E66" s="31" t="s">
        <v>93</v>
      </c>
      <c r="F66" s="32">
        <v>0</v>
      </c>
      <c r="G66" s="32"/>
      <c r="H66" s="32">
        <v>3712000000</v>
      </c>
      <c r="I66" s="32">
        <v>0</v>
      </c>
      <c r="J66" s="32">
        <v>2500000000</v>
      </c>
      <c r="K66" s="32">
        <v>6212000000</v>
      </c>
    </row>
    <row r="67" spans="1:11" ht="45" x14ac:dyDescent="0.25">
      <c r="A67" s="27" t="str">
        <f t="shared" si="1"/>
        <v>C-02</v>
      </c>
      <c r="B67" s="35"/>
      <c r="C67" s="36"/>
      <c r="D67" s="41" t="s">
        <v>94</v>
      </c>
      <c r="E67" s="31" t="s">
        <v>95</v>
      </c>
      <c r="F67" s="32">
        <v>150000000</v>
      </c>
      <c r="G67" s="32">
        <v>0</v>
      </c>
      <c r="H67" s="32">
        <v>0</v>
      </c>
      <c r="I67" s="32">
        <v>0</v>
      </c>
      <c r="J67" s="32">
        <v>0</v>
      </c>
      <c r="K67" s="32">
        <v>150000000</v>
      </c>
    </row>
    <row r="68" spans="1:11" ht="45" x14ac:dyDescent="0.25">
      <c r="A68" s="27" t="str">
        <f t="shared" si="1"/>
        <v>C-02</v>
      </c>
      <c r="B68" s="35"/>
      <c r="C68" s="36"/>
      <c r="D68" s="41" t="s">
        <v>96</v>
      </c>
      <c r="E68" s="31" t="s">
        <v>97</v>
      </c>
      <c r="F68" s="32">
        <v>840000000</v>
      </c>
      <c r="G68" s="32">
        <v>0</v>
      </c>
      <c r="H68" s="32">
        <v>0</v>
      </c>
      <c r="I68" s="32">
        <v>0</v>
      </c>
      <c r="J68" s="32">
        <v>0</v>
      </c>
      <c r="K68" s="32">
        <v>840000000</v>
      </c>
    </row>
    <row r="69" spans="1:11" ht="45" x14ac:dyDescent="0.25">
      <c r="A69" s="27" t="str">
        <f t="shared" si="1"/>
        <v>C-02</v>
      </c>
      <c r="B69" s="35"/>
      <c r="C69" s="36"/>
      <c r="D69" s="41" t="s">
        <v>98</v>
      </c>
      <c r="E69" s="31" t="s">
        <v>99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</row>
    <row r="70" spans="1:11" ht="45.75" thickBot="1" x14ac:dyDescent="0.3">
      <c r="A70" s="27" t="str">
        <f t="shared" si="1"/>
        <v>C-02</v>
      </c>
      <c r="B70" s="35"/>
      <c r="C70" s="36"/>
      <c r="D70" s="41" t="s">
        <v>100</v>
      </c>
      <c r="E70" s="31" t="s">
        <v>101</v>
      </c>
      <c r="F70" s="32">
        <v>1210000000</v>
      </c>
      <c r="G70" s="32">
        <v>0</v>
      </c>
      <c r="H70" s="32">
        <v>0</v>
      </c>
      <c r="I70" s="32">
        <v>0</v>
      </c>
      <c r="J70" s="32">
        <v>0</v>
      </c>
      <c r="K70" s="32">
        <v>1210000000</v>
      </c>
    </row>
    <row r="71" spans="1:11" x14ac:dyDescent="0.25">
      <c r="A71" s="27" t="str">
        <f t="shared" si="1"/>
        <v/>
      </c>
      <c r="B71" s="22" t="s">
        <v>102</v>
      </c>
      <c r="C71" s="23"/>
      <c r="D71" s="24"/>
      <c r="E71" s="25"/>
      <c r="F71" s="26">
        <f t="shared" ref="F71:K71" si="3">SUM(F72:F216)</f>
        <v>86245171738</v>
      </c>
      <c r="G71" s="26">
        <f t="shared" si="3"/>
        <v>86333000000</v>
      </c>
      <c r="H71" s="26">
        <f t="shared" si="3"/>
        <v>22500000000</v>
      </c>
      <c r="I71" s="26">
        <f t="shared" si="3"/>
        <v>25492802770</v>
      </c>
      <c r="J71" s="26">
        <f t="shared" si="3"/>
        <v>-2500000000</v>
      </c>
      <c r="K71" s="26">
        <f t="shared" si="3"/>
        <v>218070974508</v>
      </c>
    </row>
    <row r="72" spans="1:11" x14ac:dyDescent="0.25">
      <c r="A72" s="27" t="str">
        <f t="shared" si="1"/>
        <v>A-02</v>
      </c>
      <c r="B72" s="37" t="s">
        <v>103</v>
      </c>
      <c r="C72" s="29" t="s">
        <v>104</v>
      </c>
      <c r="D72" s="30" t="s">
        <v>105</v>
      </c>
      <c r="E72" s="31" t="s">
        <v>106</v>
      </c>
      <c r="F72" s="32">
        <v>490376694.25999999</v>
      </c>
      <c r="G72" s="32">
        <v>0</v>
      </c>
      <c r="H72" s="32">
        <v>0</v>
      </c>
      <c r="I72" s="32">
        <v>-60552972</v>
      </c>
      <c r="J72" s="32">
        <v>121736705</v>
      </c>
      <c r="K72" s="32">
        <v>551560427.25999999</v>
      </c>
    </row>
    <row r="73" spans="1:11" x14ac:dyDescent="0.25">
      <c r="A73" s="27" t="str">
        <f t="shared" ref="A73:A136" si="4">IF(D73="A-03-03-01-001","A-03-03-01-001",IF(D73="A-03-04-02-12-001",$D$199,IF(D73="A-03-04-02-12-002",$D$199,LEFT(D73,4))))</f>
        <v>A-02</v>
      </c>
      <c r="B73" s="42"/>
      <c r="C73" s="34"/>
      <c r="D73" s="30" t="s">
        <v>107</v>
      </c>
      <c r="E73" s="31" t="s">
        <v>108</v>
      </c>
      <c r="F73" s="32">
        <v>204796415</v>
      </c>
      <c r="G73" s="32">
        <v>0</v>
      </c>
      <c r="H73" s="32">
        <v>0</v>
      </c>
      <c r="I73" s="32">
        <v>13962356</v>
      </c>
      <c r="J73" s="32">
        <v>0</v>
      </c>
      <c r="K73" s="32">
        <v>218758771</v>
      </c>
    </row>
    <row r="74" spans="1:11" x14ac:dyDescent="0.25">
      <c r="A74" s="27" t="str">
        <f t="shared" si="4"/>
        <v>A-02</v>
      </c>
      <c r="B74" s="43"/>
      <c r="C74" s="36"/>
      <c r="D74" s="30" t="s">
        <v>109</v>
      </c>
      <c r="E74" s="31" t="s">
        <v>110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</row>
    <row r="75" spans="1:11" x14ac:dyDescent="0.25">
      <c r="A75" s="27" t="str">
        <f t="shared" si="4"/>
        <v>A-03-03-01-001</v>
      </c>
      <c r="B75" s="43"/>
      <c r="C75" s="36"/>
      <c r="D75" s="30" t="s">
        <v>20</v>
      </c>
      <c r="E75" s="31" t="s">
        <v>111</v>
      </c>
      <c r="F75" s="32">
        <v>0</v>
      </c>
      <c r="G75" s="32">
        <v>13000000000</v>
      </c>
      <c r="H75" s="32">
        <v>22500000000</v>
      </c>
      <c r="I75" s="32">
        <v>25000000000</v>
      </c>
      <c r="J75" s="32">
        <v>-2500000000</v>
      </c>
      <c r="K75" s="32">
        <v>58000000000</v>
      </c>
    </row>
    <row r="76" spans="1:11" x14ac:dyDescent="0.25">
      <c r="A76" s="27" t="str">
        <f t="shared" si="4"/>
        <v>A-03-03-01-001</v>
      </c>
      <c r="B76" s="43"/>
      <c r="C76" s="36"/>
      <c r="D76" s="30" t="s">
        <v>20</v>
      </c>
      <c r="E76" s="31" t="s">
        <v>112</v>
      </c>
      <c r="F76" s="32">
        <v>0</v>
      </c>
      <c r="G76" s="32">
        <v>13500000000</v>
      </c>
      <c r="H76" s="32">
        <v>0</v>
      </c>
      <c r="I76" s="32">
        <v>0</v>
      </c>
      <c r="J76" s="32">
        <v>-144254913</v>
      </c>
      <c r="K76" s="32">
        <v>13355745087</v>
      </c>
    </row>
    <row r="77" spans="1:11" x14ac:dyDescent="0.25">
      <c r="A77" s="27" t="str">
        <f t="shared" si="4"/>
        <v>A-03-03-01-001</v>
      </c>
      <c r="B77" s="43"/>
      <c r="C77" s="36"/>
      <c r="D77" s="30" t="s">
        <v>20</v>
      </c>
      <c r="E77" s="31" t="s">
        <v>113</v>
      </c>
      <c r="F77" s="32">
        <v>14041257.51</v>
      </c>
      <c r="G77" s="32">
        <v>992301766</v>
      </c>
      <c r="H77" s="32">
        <v>0</v>
      </c>
      <c r="I77" s="32">
        <v>492802770</v>
      </c>
      <c r="J77" s="32">
        <v>128982807</v>
      </c>
      <c r="K77" s="32">
        <v>1628128600.51</v>
      </c>
    </row>
    <row r="78" spans="1:11" x14ac:dyDescent="0.25">
      <c r="A78" s="27" t="str">
        <f t="shared" si="4"/>
        <v>A-03-03-01-001</v>
      </c>
      <c r="B78" s="43"/>
      <c r="C78" s="36"/>
      <c r="D78" s="30" t="s">
        <v>20</v>
      </c>
      <c r="E78" s="31" t="s">
        <v>114</v>
      </c>
      <c r="F78" s="32"/>
      <c r="G78" s="32"/>
      <c r="H78" s="32"/>
      <c r="I78" s="32">
        <v>0</v>
      </c>
      <c r="J78" s="32">
        <v>24167886</v>
      </c>
      <c r="K78" s="32">
        <v>24167886</v>
      </c>
    </row>
    <row r="79" spans="1:11" x14ac:dyDescent="0.25">
      <c r="A79" s="27" t="str">
        <f t="shared" si="4"/>
        <v>A-02</v>
      </c>
      <c r="B79" s="37" t="s">
        <v>115</v>
      </c>
      <c r="C79" s="29" t="s">
        <v>116</v>
      </c>
      <c r="D79" s="30" t="s">
        <v>117</v>
      </c>
      <c r="E79" s="31" t="s">
        <v>118</v>
      </c>
      <c r="F79" s="32">
        <v>0</v>
      </c>
      <c r="G79" s="32">
        <v>0</v>
      </c>
      <c r="H79" s="32">
        <v>0</v>
      </c>
      <c r="I79" s="32">
        <v>16038887</v>
      </c>
      <c r="J79" s="32">
        <v>0</v>
      </c>
      <c r="K79" s="32">
        <v>16038887</v>
      </c>
    </row>
    <row r="80" spans="1:11" x14ac:dyDescent="0.25">
      <c r="A80" s="27" t="str">
        <f t="shared" si="4"/>
        <v>A-03-03-01-001</v>
      </c>
      <c r="B80" s="42"/>
      <c r="C80" s="34"/>
      <c r="D80" s="30" t="s">
        <v>20</v>
      </c>
      <c r="E80" s="31" t="s">
        <v>119</v>
      </c>
      <c r="F80" s="32">
        <v>1672188</v>
      </c>
      <c r="G80" s="32">
        <v>0</v>
      </c>
      <c r="H80" s="32">
        <v>0</v>
      </c>
      <c r="I80" s="32">
        <v>0</v>
      </c>
      <c r="J80" s="32">
        <v>0</v>
      </c>
      <c r="K80" s="32">
        <v>1672188</v>
      </c>
    </row>
    <row r="81" spans="1:11" x14ac:dyDescent="0.25">
      <c r="A81" s="27" t="str">
        <f t="shared" si="4"/>
        <v>A-08</v>
      </c>
      <c r="B81" s="44"/>
      <c r="C81" s="45"/>
      <c r="D81" s="30" t="s">
        <v>120</v>
      </c>
      <c r="E81" s="31" t="s">
        <v>121</v>
      </c>
      <c r="F81" s="32">
        <v>742000000</v>
      </c>
      <c r="G81" s="32">
        <v>0</v>
      </c>
      <c r="H81" s="32">
        <v>0</v>
      </c>
      <c r="I81" s="32">
        <v>0</v>
      </c>
      <c r="J81" s="32">
        <v>0</v>
      </c>
      <c r="K81" s="32">
        <v>742000000</v>
      </c>
    </row>
    <row r="82" spans="1:11" x14ac:dyDescent="0.25">
      <c r="A82" s="27" t="str">
        <f t="shared" si="4"/>
        <v>A-02</v>
      </c>
      <c r="B82" s="37" t="s">
        <v>122</v>
      </c>
      <c r="C82" s="29" t="s">
        <v>123</v>
      </c>
      <c r="D82" s="30" t="s">
        <v>124</v>
      </c>
      <c r="E82" s="31" t="s">
        <v>125</v>
      </c>
      <c r="F82" s="32">
        <v>0</v>
      </c>
      <c r="G82" s="32"/>
      <c r="H82" s="32"/>
      <c r="I82" s="32">
        <v>64000000</v>
      </c>
      <c r="J82" s="32">
        <v>-64000000</v>
      </c>
      <c r="K82" s="32">
        <v>0</v>
      </c>
    </row>
    <row r="83" spans="1:11" x14ac:dyDescent="0.25">
      <c r="A83" s="27" t="str">
        <f t="shared" si="4"/>
        <v>A-02</v>
      </c>
      <c r="B83" s="42"/>
      <c r="C83" s="34"/>
      <c r="D83" s="30" t="s">
        <v>109</v>
      </c>
      <c r="E83" s="31" t="s">
        <v>126</v>
      </c>
      <c r="F83" s="32">
        <v>138349658</v>
      </c>
      <c r="G83" s="32">
        <v>0</v>
      </c>
      <c r="H83" s="32">
        <v>0</v>
      </c>
      <c r="I83" s="32">
        <v>0</v>
      </c>
      <c r="J83" s="32">
        <v>0</v>
      </c>
      <c r="K83" s="32">
        <v>138349658</v>
      </c>
    </row>
    <row r="84" spans="1:11" x14ac:dyDescent="0.25">
      <c r="A84" s="27" t="str">
        <f t="shared" si="4"/>
        <v>A-02</v>
      </c>
      <c r="B84" s="43"/>
      <c r="C84" s="36"/>
      <c r="D84" s="30" t="s">
        <v>109</v>
      </c>
      <c r="E84" s="31" t="s">
        <v>127</v>
      </c>
      <c r="F84" s="32">
        <v>1339971947</v>
      </c>
      <c r="G84" s="32">
        <v>0</v>
      </c>
      <c r="H84" s="32">
        <v>0</v>
      </c>
      <c r="I84" s="32">
        <v>-140038887</v>
      </c>
      <c r="J84" s="32">
        <v>-305961113</v>
      </c>
      <c r="K84" s="32">
        <v>893971947</v>
      </c>
    </row>
    <row r="85" spans="1:11" x14ac:dyDescent="0.25">
      <c r="A85" s="27" t="str">
        <f t="shared" si="4"/>
        <v>A-03-03-01-001</v>
      </c>
      <c r="B85" s="43"/>
      <c r="C85" s="36"/>
      <c r="D85" s="30" t="s">
        <v>20</v>
      </c>
      <c r="E85" s="31" t="s">
        <v>128</v>
      </c>
      <c r="F85" s="32">
        <v>0</v>
      </c>
      <c r="G85" s="32">
        <v>1300000000</v>
      </c>
      <c r="H85" s="32">
        <v>0</v>
      </c>
      <c r="I85" s="32">
        <v>0</v>
      </c>
      <c r="J85" s="32">
        <v>0</v>
      </c>
      <c r="K85" s="32">
        <v>1300000000</v>
      </c>
    </row>
    <row r="86" spans="1:11" x14ac:dyDescent="0.25">
      <c r="A86" s="27" t="str">
        <f t="shared" si="4"/>
        <v>A-03-03-01-001</v>
      </c>
      <c r="B86" s="43"/>
      <c r="C86" s="36"/>
      <c r="D86" s="30" t="s">
        <v>20</v>
      </c>
      <c r="E86" s="31" t="s">
        <v>126</v>
      </c>
      <c r="F86" s="32">
        <v>0</v>
      </c>
      <c r="G86" s="32">
        <v>2000000000</v>
      </c>
      <c r="H86" s="32">
        <v>0</v>
      </c>
      <c r="I86" s="32">
        <v>-300000000</v>
      </c>
      <c r="J86" s="32">
        <v>-188319713</v>
      </c>
      <c r="K86" s="32">
        <v>1511680287</v>
      </c>
    </row>
    <row r="87" spans="1:11" x14ac:dyDescent="0.25">
      <c r="A87" s="27" t="str">
        <f t="shared" si="4"/>
        <v>A-03-03-01-001</v>
      </c>
      <c r="B87" s="43"/>
      <c r="C87" s="36"/>
      <c r="D87" s="30" t="s">
        <v>20</v>
      </c>
      <c r="E87" s="31" t="s">
        <v>129</v>
      </c>
      <c r="F87" s="32">
        <v>0</v>
      </c>
      <c r="G87" s="32">
        <v>7000000000</v>
      </c>
      <c r="H87" s="32">
        <v>0</v>
      </c>
      <c r="I87" s="32">
        <v>0</v>
      </c>
      <c r="J87" s="32">
        <v>0</v>
      </c>
      <c r="K87" s="32">
        <v>7000000000</v>
      </c>
    </row>
    <row r="88" spans="1:11" x14ac:dyDescent="0.25">
      <c r="A88" s="27" t="str">
        <f t="shared" si="4"/>
        <v>A-03-03-01-001</v>
      </c>
      <c r="B88" s="43"/>
      <c r="C88" s="36"/>
      <c r="D88" s="30" t="s">
        <v>20</v>
      </c>
      <c r="E88" s="31" t="s">
        <v>127</v>
      </c>
      <c r="F88" s="32">
        <v>0</v>
      </c>
      <c r="G88" s="32">
        <v>8000000000</v>
      </c>
      <c r="H88" s="32">
        <v>0</v>
      </c>
      <c r="I88" s="32">
        <v>0</v>
      </c>
      <c r="J88" s="32">
        <v>-679394550</v>
      </c>
      <c r="K88" s="32">
        <v>7320605450</v>
      </c>
    </row>
    <row r="89" spans="1:11" x14ac:dyDescent="0.25">
      <c r="A89" s="27" t="str">
        <f t="shared" si="4"/>
        <v>A-03-03-01-001</v>
      </c>
      <c r="B89" s="43"/>
      <c r="C89" s="36"/>
      <c r="D89" s="30" t="s">
        <v>20</v>
      </c>
      <c r="E89" s="31" t="s">
        <v>130</v>
      </c>
      <c r="F89" s="32"/>
      <c r="G89" s="32"/>
      <c r="H89" s="32"/>
      <c r="I89" s="32">
        <v>0</v>
      </c>
      <c r="J89" s="32">
        <v>192500000</v>
      </c>
      <c r="K89" s="32">
        <v>192500000</v>
      </c>
    </row>
    <row r="90" spans="1:11" x14ac:dyDescent="0.25">
      <c r="A90" s="27" t="str">
        <f t="shared" si="4"/>
        <v>A-03-03-01-001</v>
      </c>
      <c r="B90" s="43"/>
      <c r="C90" s="36"/>
      <c r="D90" s="30" t="s">
        <v>20</v>
      </c>
      <c r="E90" s="31" t="s">
        <v>131</v>
      </c>
      <c r="F90" s="32">
        <v>0</v>
      </c>
      <c r="G90" s="32"/>
      <c r="H90" s="32"/>
      <c r="I90" s="32">
        <v>0</v>
      </c>
      <c r="J90" s="32">
        <v>867714263</v>
      </c>
      <c r="K90" s="32">
        <v>867714263</v>
      </c>
    </row>
    <row r="91" spans="1:11" x14ac:dyDescent="0.25">
      <c r="A91" s="27" t="str">
        <f t="shared" si="4"/>
        <v>A-02</v>
      </c>
      <c r="B91" s="43"/>
      <c r="C91" s="29" t="s">
        <v>132</v>
      </c>
      <c r="D91" s="30" t="s">
        <v>133</v>
      </c>
      <c r="E91" s="31" t="s">
        <v>134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</row>
    <row r="92" spans="1:11" x14ac:dyDescent="0.25">
      <c r="A92" s="27" t="str">
        <f t="shared" si="4"/>
        <v>A-02</v>
      </c>
      <c r="B92" s="43"/>
      <c r="C92" s="46"/>
      <c r="D92" s="30" t="s">
        <v>18</v>
      </c>
      <c r="E92" s="31" t="s">
        <v>135</v>
      </c>
      <c r="F92" s="32">
        <v>50000000</v>
      </c>
      <c r="G92" s="32">
        <v>0</v>
      </c>
      <c r="H92" s="32">
        <v>0</v>
      </c>
      <c r="I92" s="32">
        <v>0</v>
      </c>
      <c r="J92" s="32">
        <v>-32192</v>
      </c>
      <c r="K92" s="32">
        <v>49967808</v>
      </c>
    </row>
    <row r="93" spans="1:11" x14ac:dyDescent="0.25">
      <c r="A93" s="27" t="str">
        <f t="shared" si="4"/>
        <v>A-03-03-01-001</v>
      </c>
      <c r="B93" s="43"/>
      <c r="C93" s="46"/>
      <c r="D93" s="30" t="s">
        <v>20</v>
      </c>
      <c r="E93" s="31" t="s">
        <v>136</v>
      </c>
      <c r="F93" s="32">
        <v>0</v>
      </c>
      <c r="G93" s="32">
        <v>120000000</v>
      </c>
      <c r="H93" s="32">
        <v>0</v>
      </c>
      <c r="I93" s="32">
        <v>0</v>
      </c>
      <c r="J93" s="32">
        <v>0</v>
      </c>
      <c r="K93" s="32">
        <v>120000000</v>
      </c>
    </row>
    <row r="94" spans="1:11" ht="30" x14ac:dyDescent="0.25">
      <c r="A94" s="27" t="str">
        <f t="shared" si="4"/>
        <v>A-02</v>
      </c>
      <c r="B94" s="43"/>
      <c r="C94" s="29" t="s">
        <v>137</v>
      </c>
      <c r="D94" s="30" t="s">
        <v>138</v>
      </c>
      <c r="E94" s="31" t="s">
        <v>139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</row>
    <row r="95" spans="1:11" ht="30" x14ac:dyDescent="0.25">
      <c r="A95" s="27" t="str">
        <f t="shared" si="4"/>
        <v>A-02</v>
      </c>
      <c r="B95" s="43"/>
      <c r="C95" s="34"/>
      <c r="D95" s="30" t="s">
        <v>138</v>
      </c>
      <c r="E95" s="31" t="s">
        <v>140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0</v>
      </c>
    </row>
    <row r="96" spans="1:11" ht="30" x14ac:dyDescent="0.25">
      <c r="A96" s="27" t="str">
        <f t="shared" si="4"/>
        <v>A-02</v>
      </c>
      <c r="B96" s="43"/>
      <c r="C96" s="36"/>
      <c r="D96" s="30" t="s">
        <v>141</v>
      </c>
      <c r="E96" s="31" t="s">
        <v>142</v>
      </c>
      <c r="F96" s="32">
        <v>89798895</v>
      </c>
      <c r="G96" s="32">
        <v>0</v>
      </c>
      <c r="H96" s="32">
        <v>0</v>
      </c>
      <c r="I96" s="32">
        <v>0</v>
      </c>
      <c r="J96" s="32">
        <v>0</v>
      </c>
      <c r="K96" s="32">
        <v>89798895</v>
      </c>
    </row>
    <row r="97" spans="1:11" x14ac:dyDescent="0.25">
      <c r="A97" s="27" t="str">
        <f t="shared" si="4"/>
        <v>A-02</v>
      </c>
      <c r="B97" s="43"/>
      <c r="C97" s="36"/>
      <c r="D97" s="30" t="s">
        <v>143</v>
      </c>
      <c r="E97" s="31" t="s">
        <v>144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</row>
    <row r="98" spans="1:11" x14ac:dyDescent="0.25">
      <c r="A98" s="27" t="str">
        <f t="shared" si="4"/>
        <v>A-02</v>
      </c>
      <c r="B98" s="43"/>
      <c r="C98" s="36"/>
      <c r="D98" s="30" t="s">
        <v>145</v>
      </c>
      <c r="E98" s="31" t="s">
        <v>146</v>
      </c>
      <c r="F98" s="32">
        <v>56940000</v>
      </c>
      <c r="G98" s="32">
        <v>0</v>
      </c>
      <c r="H98" s="32">
        <v>0</v>
      </c>
      <c r="I98" s="32">
        <v>-41940000</v>
      </c>
      <c r="J98" s="32">
        <v>0</v>
      </c>
      <c r="K98" s="32">
        <v>15000000</v>
      </c>
    </row>
    <row r="99" spans="1:11" x14ac:dyDescent="0.25">
      <c r="A99" s="27" t="str">
        <f t="shared" si="4"/>
        <v>A-02</v>
      </c>
      <c r="B99" s="43"/>
      <c r="C99" s="36"/>
      <c r="D99" s="30" t="s">
        <v>145</v>
      </c>
      <c r="E99" s="31" t="s">
        <v>147</v>
      </c>
      <c r="F99" s="32">
        <v>7872480</v>
      </c>
      <c r="G99" s="32">
        <v>0</v>
      </c>
      <c r="H99" s="32">
        <v>0</v>
      </c>
      <c r="I99" s="32">
        <v>0</v>
      </c>
      <c r="J99" s="32">
        <v>0</v>
      </c>
      <c r="K99" s="32">
        <v>7872480</v>
      </c>
    </row>
    <row r="100" spans="1:11" x14ac:dyDescent="0.25">
      <c r="A100" s="27" t="str">
        <f t="shared" si="4"/>
        <v>A-02</v>
      </c>
      <c r="B100" s="43"/>
      <c r="C100" s="36"/>
      <c r="D100" s="30" t="s">
        <v>145</v>
      </c>
      <c r="E100" s="31" t="s">
        <v>148</v>
      </c>
      <c r="F100" s="32">
        <v>87887376</v>
      </c>
      <c r="G100" s="32">
        <v>0</v>
      </c>
      <c r="H100" s="32">
        <v>0</v>
      </c>
      <c r="I100" s="32">
        <v>0</v>
      </c>
      <c r="J100" s="32">
        <v>0</v>
      </c>
      <c r="K100" s="32">
        <v>87887376</v>
      </c>
    </row>
    <row r="101" spans="1:11" x14ac:dyDescent="0.25">
      <c r="A101" s="27" t="str">
        <f t="shared" si="4"/>
        <v>A-02</v>
      </c>
      <c r="B101" s="43"/>
      <c r="C101" s="36"/>
      <c r="D101" s="30" t="s">
        <v>145</v>
      </c>
      <c r="E101" s="31" t="s">
        <v>149</v>
      </c>
      <c r="F101" s="32">
        <v>0</v>
      </c>
      <c r="G101" s="32">
        <v>0</v>
      </c>
      <c r="H101" s="32">
        <v>0</v>
      </c>
      <c r="I101" s="32">
        <v>1000000</v>
      </c>
      <c r="J101" s="32">
        <v>0</v>
      </c>
      <c r="K101" s="32">
        <v>1000000</v>
      </c>
    </row>
    <row r="102" spans="1:11" ht="30" x14ac:dyDescent="0.25">
      <c r="A102" s="27" t="str">
        <f t="shared" si="4"/>
        <v>A-02</v>
      </c>
      <c r="B102" s="43"/>
      <c r="C102" s="36"/>
      <c r="D102" s="30" t="s">
        <v>150</v>
      </c>
      <c r="E102" s="31" t="s">
        <v>151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</row>
    <row r="103" spans="1:11" x14ac:dyDescent="0.25">
      <c r="A103" s="27" t="str">
        <f t="shared" si="4"/>
        <v>A-02</v>
      </c>
      <c r="B103" s="43"/>
      <c r="C103" s="36"/>
      <c r="D103" s="30" t="s">
        <v>150</v>
      </c>
      <c r="E103" s="31" t="s">
        <v>152</v>
      </c>
      <c r="F103" s="32">
        <v>0</v>
      </c>
      <c r="G103" s="32">
        <v>0</v>
      </c>
      <c r="H103" s="32">
        <v>0</v>
      </c>
      <c r="I103" s="32">
        <v>60000000</v>
      </c>
      <c r="J103" s="32">
        <v>0</v>
      </c>
      <c r="K103" s="32">
        <v>60000000</v>
      </c>
    </row>
    <row r="104" spans="1:11" ht="30" x14ac:dyDescent="0.25">
      <c r="A104" s="27" t="str">
        <f t="shared" si="4"/>
        <v>A-02</v>
      </c>
      <c r="B104" s="43"/>
      <c r="C104" s="36"/>
      <c r="D104" s="30" t="s">
        <v>124</v>
      </c>
      <c r="E104" s="31" t="s">
        <v>153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</row>
    <row r="105" spans="1:11" x14ac:dyDescent="0.25">
      <c r="A105" s="27" t="str">
        <f t="shared" si="4"/>
        <v>A-02</v>
      </c>
      <c r="B105" s="43"/>
      <c r="C105" s="36"/>
      <c r="D105" s="30" t="s">
        <v>124</v>
      </c>
      <c r="E105" s="31" t="s">
        <v>154</v>
      </c>
      <c r="F105" s="32">
        <v>9971808</v>
      </c>
      <c r="G105" s="32">
        <v>0</v>
      </c>
      <c r="H105" s="32">
        <v>0</v>
      </c>
      <c r="I105" s="32">
        <v>0</v>
      </c>
      <c r="J105" s="32">
        <v>0</v>
      </c>
      <c r="K105" s="32">
        <v>9971808</v>
      </c>
    </row>
    <row r="106" spans="1:11" x14ac:dyDescent="0.25">
      <c r="A106" s="27" t="str">
        <f t="shared" si="4"/>
        <v>A-02</v>
      </c>
      <c r="B106" s="43"/>
      <c r="C106" s="36"/>
      <c r="D106" s="30" t="s">
        <v>124</v>
      </c>
      <c r="E106" s="31" t="s">
        <v>155</v>
      </c>
      <c r="F106" s="32">
        <v>0</v>
      </c>
      <c r="G106" s="32">
        <v>0</v>
      </c>
      <c r="H106" s="32">
        <v>0</v>
      </c>
      <c r="I106" s="32">
        <v>400000</v>
      </c>
      <c r="J106" s="32">
        <v>0</v>
      </c>
      <c r="K106" s="32">
        <v>400000</v>
      </c>
    </row>
    <row r="107" spans="1:11" x14ac:dyDescent="0.25">
      <c r="A107" s="27" t="str">
        <f t="shared" si="4"/>
        <v>A-02</v>
      </c>
      <c r="B107" s="43"/>
      <c r="C107" s="36"/>
      <c r="D107" s="30" t="s">
        <v>156</v>
      </c>
      <c r="E107" s="31" t="s">
        <v>157</v>
      </c>
      <c r="F107" s="32">
        <v>7216440</v>
      </c>
      <c r="G107" s="32">
        <v>0</v>
      </c>
      <c r="H107" s="32">
        <v>0</v>
      </c>
      <c r="I107" s="32">
        <v>0</v>
      </c>
      <c r="J107" s="32">
        <v>0</v>
      </c>
      <c r="K107" s="32">
        <v>7216440</v>
      </c>
    </row>
    <row r="108" spans="1:11" x14ac:dyDescent="0.25">
      <c r="A108" s="27" t="str">
        <f t="shared" si="4"/>
        <v>A-02</v>
      </c>
      <c r="B108" s="43"/>
      <c r="C108" s="36"/>
      <c r="D108" s="30" t="s">
        <v>158</v>
      </c>
      <c r="E108" s="31" t="s">
        <v>157</v>
      </c>
      <c r="F108" s="32">
        <v>14695296</v>
      </c>
      <c r="G108" s="32">
        <v>0</v>
      </c>
      <c r="H108" s="32">
        <v>0</v>
      </c>
      <c r="I108" s="32">
        <v>0</v>
      </c>
      <c r="J108" s="32">
        <v>0</v>
      </c>
      <c r="K108" s="32">
        <v>14695296</v>
      </c>
    </row>
    <row r="109" spans="1:11" x14ac:dyDescent="0.25">
      <c r="A109" s="27" t="str">
        <f t="shared" si="4"/>
        <v>A-02</v>
      </c>
      <c r="B109" s="43"/>
      <c r="C109" s="36"/>
      <c r="D109" s="30" t="s">
        <v>159</v>
      </c>
      <c r="E109" s="31" t="s">
        <v>157</v>
      </c>
      <c r="F109" s="32">
        <v>31489920</v>
      </c>
      <c r="G109" s="32">
        <v>0</v>
      </c>
      <c r="H109" s="32">
        <v>0</v>
      </c>
      <c r="I109" s="32">
        <v>0</v>
      </c>
      <c r="J109" s="32">
        <v>0</v>
      </c>
      <c r="K109" s="32">
        <v>31489920</v>
      </c>
    </row>
    <row r="110" spans="1:11" x14ac:dyDescent="0.25">
      <c r="A110" s="27" t="str">
        <f t="shared" si="4"/>
        <v>A-02</v>
      </c>
      <c r="B110" s="43"/>
      <c r="C110" s="36"/>
      <c r="D110" s="30" t="s">
        <v>160</v>
      </c>
      <c r="E110" s="31" t="s">
        <v>161</v>
      </c>
      <c r="F110" s="32">
        <v>0</v>
      </c>
      <c r="G110" s="32">
        <v>0</v>
      </c>
      <c r="H110" s="32">
        <v>0</v>
      </c>
      <c r="I110" s="32">
        <v>400000</v>
      </c>
      <c r="J110" s="32">
        <v>0</v>
      </c>
      <c r="K110" s="32">
        <v>400000</v>
      </c>
    </row>
    <row r="111" spans="1:11" x14ac:dyDescent="0.25">
      <c r="A111" s="27" t="str">
        <f t="shared" si="4"/>
        <v>A-02</v>
      </c>
      <c r="B111" s="43"/>
      <c r="C111" s="36"/>
      <c r="D111" s="30" t="s">
        <v>162</v>
      </c>
      <c r="E111" s="31" t="s">
        <v>163</v>
      </c>
      <c r="F111" s="32"/>
      <c r="G111" s="32"/>
      <c r="H111" s="32"/>
      <c r="I111" s="32">
        <v>0</v>
      </c>
      <c r="J111" s="32">
        <v>350000000</v>
      </c>
      <c r="K111" s="32">
        <v>350000000</v>
      </c>
    </row>
    <row r="112" spans="1:11" x14ac:dyDescent="0.25">
      <c r="A112" s="27" t="str">
        <f t="shared" si="4"/>
        <v>A-02</v>
      </c>
      <c r="B112" s="43"/>
      <c r="C112" s="36"/>
      <c r="D112" s="30" t="s">
        <v>162</v>
      </c>
      <c r="E112" s="31" t="s">
        <v>164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32">
        <v>0</v>
      </c>
    </row>
    <row r="113" spans="1:11" x14ac:dyDescent="0.25">
      <c r="A113" s="27" t="str">
        <f t="shared" si="4"/>
        <v>A-02</v>
      </c>
      <c r="B113" s="43"/>
      <c r="C113" s="36"/>
      <c r="D113" s="30" t="s">
        <v>162</v>
      </c>
      <c r="E113" s="31" t="s">
        <v>165</v>
      </c>
      <c r="F113" s="32">
        <v>0</v>
      </c>
      <c r="G113" s="32">
        <v>0</v>
      </c>
      <c r="H113" s="32">
        <v>0</v>
      </c>
      <c r="I113" s="32">
        <v>16880000</v>
      </c>
      <c r="J113" s="32">
        <v>0</v>
      </c>
      <c r="K113" s="32">
        <v>16880000</v>
      </c>
    </row>
    <row r="114" spans="1:11" x14ac:dyDescent="0.25">
      <c r="A114" s="27" t="str">
        <f t="shared" si="4"/>
        <v>A-02</v>
      </c>
      <c r="B114" s="43"/>
      <c r="C114" s="36"/>
      <c r="D114" s="30" t="s">
        <v>166</v>
      </c>
      <c r="E114" s="31" t="s">
        <v>167</v>
      </c>
      <c r="F114" s="32">
        <v>143557377</v>
      </c>
      <c r="G114" s="32">
        <v>0</v>
      </c>
      <c r="H114" s="32">
        <v>0</v>
      </c>
      <c r="I114" s="32">
        <v>0</v>
      </c>
      <c r="J114" s="32">
        <v>0</v>
      </c>
      <c r="K114" s="32">
        <v>143557377</v>
      </c>
    </row>
    <row r="115" spans="1:11" x14ac:dyDescent="0.25">
      <c r="A115" s="27" t="str">
        <f t="shared" si="4"/>
        <v>A-02</v>
      </c>
      <c r="B115" s="43"/>
      <c r="C115" s="36"/>
      <c r="D115" s="30" t="s">
        <v>166</v>
      </c>
      <c r="E115" s="31" t="s">
        <v>168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</row>
    <row r="116" spans="1:11" x14ac:dyDescent="0.25">
      <c r="A116" s="27" t="str">
        <f t="shared" si="4"/>
        <v>A-02</v>
      </c>
      <c r="B116" s="43"/>
      <c r="C116" s="36"/>
      <c r="D116" s="30" t="s">
        <v>166</v>
      </c>
      <c r="E116" s="31" t="s">
        <v>169</v>
      </c>
      <c r="F116" s="32">
        <v>0</v>
      </c>
      <c r="G116" s="32">
        <v>0</v>
      </c>
      <c r="H116" s="32">
        <v>0</v>
      </c>
      <c r="I116" s="32">
        <v>1000000</v>
      </c>
      <c r="J116" s="32">
        <v>0</v>
      </c>
      <c r="K116" s="32">
        <v>1000000</v>
      </c>
    </row>
    <row r="117" spans="1:11" x14ac:dyDescent="0.25">
      <c r="A117" s="27" t="str">
        <f t="shared" si="4"/>
        <v>A-02</v>
      </c>
      <c r="B117" s="43"/>
      <c r="C117" s="36"/>
      <c r="D117" s="30" t="s">
        <v>170</v>
      </c>
      <c r="E117" s="31" t="s">
        <v>171</v>
      </c>
      <c r="F117" s="32">
        <v>0</v>
      </c>
      <c r="G117" s="32">
        <v>0</v>
      </c>
      <c r="H117" s="32">
        <v>0</v>
      </c>
      <c r="I117" s="32">
        <v>1000000</v>
      </c>
      <c r="J117" s="32">
        <v>0</v>
      </c>
      <c r="K117" s="32">
        <v>1000000</v>
      </c>
    </row>
    <row r="118" spans="1:11" x14ac:dyDescent="0.25">
      <c r="A118" s="27" t="str">
        <f t="shared" si="4"/>
        <v>A-02</v>
      </c>
      <c r="B118" s="43"/>
      <c r="C118" s="36"/>
      <c r="D118" s="30" t="s">
        <v>172</v>
      </c>
      <c r="E118" s="31" t="s">
        <v>173</v>
      </c>
      <c r="F118" s="32">
        <v>0</v>
      </c>
      <c r="G118" s="32">
        <v>0</v>
      </c>
      <c r="H118" s="32">
        <v>0</v>
      </c>
      <c r="I118" s="32">
        <v>13000000</v>
      </c>
      <c r="J118" s="32">
        <v>0</v>
      </c>
      <c r="K118" s="32">
        <v>13000000</v>
      </c>
    </row>
    <row r="119" spans="1:11" x14ac:dyDescent="0.25">
      <c r="A119" s="27" t="str">
        <f t="shared" si="4"/>
        <v>A-02</v>
      </c>
      <c r="B119" s="43"/>
      <c r="C119" s="36"/>
      <c r="D119" s="30" t="s">
        <v>172</v>
      </c>
      <c r="E119" s="31" t="s">
        <v>174</v>
      </c>
      <c r="F119" s="32">
        <v>0</v>
      </c>
      <c r="G119" s="32"/>
      <c r="H119" s="32"/>
      <c r="I119" s="32">
        <v>40000000</v>
      </c>
      <c r="J119" s="32">
        <v>-200000</v>
      </c>
      <c r="K119" s="32">
        <v>39800000</v>
      </c>
    </row>
    <row r="120" spans="1:11" x14ac:dyDescent="0.25">
      <c r="A120" s="27" t="str">
        <f t="shared" si="4"/>
        <v>A-02</v>
      </c>
      <c r="B120" s="43"/>
      <c r="C120" s="36"/>
      <c r="D120" s="30" t="s">
        <v>175</v>
      </c>
      <c r="E120" s="31" t="s">
        <v>176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</row>
    <row r="121" spans="1:11" x14ac:dyDescent="0.25">
      <c r="A121" s="27" t="str">
        <f t="shared" si="4"/>
        <v>A-02</v>
      </c>
      <c r="B121" s="43"/>
      <c r="C121" s="36"/>
      <c r="D121" s="30" t="s">
        <v>175</v>
      </c>
      <c r="E121" s="31" t="s">
        <v>177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0</v>
      </c>
    </row>
    <row r="122" spans="1:11" x14ac:dyDescent="0.25">
      <c r="A122" s="27" t="str">
        <f t="shared" si="4"/>
        <v>A-02</v>
      </c>
      <c r="B122" s="43"/>
      <c r="C122" s="36"/>
      <c r="D122" s="30" t="s">
        <v>178</v>
      </c>
      <c r="E122" s="31" t="s">
        <v>179</v>
      </c>
      <c r="F122" s="32">
        <v>0</v>
      </c>
      <c r="G122" s="32">
        <v>0</v>
      </c>
      <c r="H122" s="32">
        <v>0</v>
      </c>
      <c r="I122" s="32">
        <v>1500000</v>
      </c>
      <c r="J122" s="32">
        <v>0</v>
      </c>
      <c r="K122" s="32">
        <v>1500000</v>
      </c>
    </row>
    <row r="123" spans="1:11" x14ac:dyDescent="0.25">
      <c r="A123" s="27" t="str">
        <f t="shared" si="4"/>
        <v>A-02</v>
      </c>
      <c r="B123" s="43"/>
      <c r="C123" s="36"/>
      <c r="D123" s="30" t="s">
        <v>180</v>
      </c>
      <c r="E123" s="31" t="s">
        <v>181</v>
      </c>
      <c r="F123" s="32">
        <v>300000000</v>
      </c>
      <c r="G123" s="32">
        <v>0</v>
      </c>
      <c r="H123" s="32">
        <v>0</v>
      </c>
      <c r="I123" s="32">
        <v>0</v>
      </c>
      <c r="J123" s="32">
        <v>0</v>
      </c>
      <c r="K123" s="32">
        <v>300000000</v>
      </c>
    </row>
    <row r="124" spans="1:11" x14ac:dyDescent="0.25">
      <c r="A124" s="27" t="str">
        <f t="shared" si="4"/>
        <v>A-02</v>
      </c>
      <c r="B124" s="43"/>
      <c r="C124" s="36"/>
      <c r="D124" s="30" t="s">
        <v>180</v>
      </c>
      <c r="E124" s="31" t="s">
        <v>182</v>
      </c>
      <c r="F124" s="32">
        <v>0</v>
      </c>
      <c r="G124" s="32">
        <v>0</v>
      </c>
      <c r="H124" s="32">
        <v>0</v>
      </c>
      <c r="I124" s="32">
        <v>200000</v>
      </c>
      <c r="J124" s="32">
        <v>0</v>
      </c>
      <c r="K124" s="32">
        <v>200000</v>
      </c>
    </row>
    <row r="125" spans="1:11" x14ac:dyDescent="0.25">
      <c r="A125" s="27" t="str">
        <f t="shared" si="4"/>
        <v>A-02</v>
      </c>
      <c r="B125" s="43"/>
      <c r="C125" s="36"/>
      <c r="D125" s="30" t="s">
        <v>180</v>
      </c>
      <c r="E125" s="31" t="s">
        <v>183</v>
      </c>
      <c r="F125" s="32">
        <v>0</v>
      </c>
      <c r="G125" s="32">
        <v>0</v>
      </c>
      <c r="H125" s="32">
        <v>0</v>
      </c>
      <c r="I125" s="32">
        <v>60000</v>
      </c>
      <c r="J125" s="32">
        <v>0</v>
      </c>
      <c r="K125" s="32">
        <v>60000</v>
      </c>
    </row>
    <row r="126" spans="1:11" x14ac:dyDescent="0.25">
      <c r="A126" s="27" t="str">
        <f t="shared" si="4"/>
        <v>A-02</v>
      </c>
      <c r="B126" s="43"/>
      <c r="C126" s="36"/>
      <c r="D126" s="30" t="s">
        <v>105</v>
      </c>
      <c r="E126" s="31" t="s">
        <v>184</v>
      </c>
      <c r="F126" s="32">
        <v>0</v>
      </c>
      <c r="G126" s="32">
        <v>0</v>
      </c>
      <c r="H126" s="32">
        <v>0</v>
      </c>
      <c r="I126" s="32">
        <v>65000000</v>
      </c>
      <c r="J126" s="32">
        <v>0</v>
      </c>
      <c r="K126" s="32">
        <v>65000000</v>
      </c>
    </row>
    <row r="127" spans="1:11" x14ac:dyDescent="0.25">
      <c r="A127" s="27" t="str">
        <f t="shared" si="4"/>
        <v>A-02</v>
      </c>
      <c r="B127" s="43"/>
      <c r="C127" s="36"/>
      <c r="D127" s="30" t="s">
        <v>105</v>
      </c>
      <c r="E127" s="31" t="s">
        <v>185</v>
      </c>
      <c r="F127" s="32">
        <v>0</v>
      </c>
      <c r="G127" s="32">
        <v>0</v>
      </c>
      <c r="H127" s="32">
        <v>0</v>
      </c>
      <c r="I127" s="32">
        <v>2500000</v>
      </c>
      <c r="J127" s="32">
        <v>0</v>
      </c>
      <c r="K127" s="32">
        <v>2500000</v>
      </c>
    </row>
    <row r="128" spans="1:11" x14ac:dyDescent="0.25">
      <c r="A128" s="27" t="str">
        <f t="shared" si="4"/>
        <v>A-02</v>
      </c>
      <c r="B128" s="43"/>
      <c r="C128" s="36"/>
      <c r="D128" s="30" t="s">
        <v>186</v>
      </c>
      <c r="E128" s="31" t="s">
        <v>187</v>
      </c>
      <c r="F128" s="32">
        <v>2505688009</v>
      </c>
      <c r="G128" s="32">
        <v>0</v>
      </c>
      <c r="H128" s="32">
        <v>0</v>
      </c>
      <c r="I128" s="32">
        <v>0</v>
      </c>
      <c r="J128" s="32">
        <v>0</v>
      </c>
      <c r="K128" s="32">
        <v>2505688009</v>
      </c>
    </row>
    <row r="129" spans="1:11" x14ac:dyDescent="0.25">
      <c r="A129" s="27" t="str">
        <f t="shared" si="4"/>
        <v>A-02</v>
      </c>
      <c r="B129" s="43"/>
      <c r="C129" s="36"/>
      <c r="D129" s="30" t="s">
        <v>107</v>
      </c>
      <c r="E129" s="31" t="s">
        <v>188</v>
      </c>
      <c r="F129" s="32">
        <v>0</v>
      </c>
      <c r="G129" s="32">
        <v>0</v>
      </c>
      <c r="H129" s="32">
        <v>0</v>
      </c>
      <c r="I129" s="32">
        <v>1000000</v>
      </c>
      <c r="J129" s="32">
        <v>0</v>
      </c>
      <c r="K129" s="32">
        <v>1000000</v>
      </c>
    </row>
    <row r="130" spans="1:11" x14ac:dyDescent="0.25">
      <c r="A130" s="27" t="str">
        <f t="shared" si="4"/>
        <v>A-02</v>
      </c>
      <c r="B130" s="43"/>
      <c r="C130" s="36"/>
      <c r="D130" s="30" t="s">
        <v>44</v>
      </c>
      <c r="E130" s="31" t="s">
        <v>189</v>
      </c>
      <c r="F130" s="32">
        <v>70000000</v>
      </c>
      <c r="G130" s="32">
        <v>0</v>
      </c>
      <c r="H130" s="32">
        <v>0</v>
      </c>
      <c r="I130" s="32">
        <v>0</v>
      </c>
      <c r="J130" s="32">
        <v>0</v>
      </c>
      <c r="K130" s="32">
        <v>70000000</v>
      </c>
    </row>
    <row r="131" spans="1:11" x14ac:dyDescent="0.25">
      <c r="A131" s="27" t="str">
        <f t="shared" si="4"/>
        <v>A-02</v>
      </c>
      <c r="B131" s="43"/>
      <c r="C131" s="36"/>
      <c r="D131" s="30" t="s">
        <v>44</v>
      </c>
      <c r="E131" s="31" t="s">
        <v>190</v>
      </c>
      <c r="F131" s="32">
        <v>0</v>
      </c>
      <c r="G131" s="32">
        <v>0</v>
      </c>
      <c r="H131" s="32">
        <v>0</v>
      </c>
      <c r="I131" s="32">
        <v>200000</v>
      </c>
      <c r="J131" s="32">
        <v>0</v>
      </c>
      <c r="K131" s="32">
        <v>200000</v>
      </c>
    </row>
    <row r="132" spans="1:11" x14ac:dyDescent="0.25">
      <c r="A132" s="27" t="str">
        <f t="shared" si="4"/>
        <v>A-02</v>
      </c>
      <c r="B132" s="43"/>
      <c r="C132" s="36"/>
      <c r="D132" s="30" t="s">
        <v>109</v>
      </c>
      <c r="E132" s="31" t="s">
        <v>191</v>
      </c>
      <c r="F132" s="32">
        <v>293617237</v>
      </c>
      <c r="G132" s="32">
        <v>0</v>
      </c>
      <c r="H132" s="32">
        <v>0</v>
      </c>
      <c r="I132" s="32">
        <v>0</v>
      </c>
      <c r="J132" s="32">
        <v>0</v>
      </c>
      <c r="K132" s="32">
        <v>293617237</v>
      </c>
    </row>
    <row r="133" spans="1:11" x14ac:dyDescent="0.25">
      <c r="A133" s="27" t="str">
        <f t="shared" si="4"/>
        <v>A-02</v>
      </c>
      <c r="B133" s="43"/>
      <c r="C133" s="36"/>
      <c r="D133" s="30" t="s">
        <v>192</v>
      </c>
      <c r="E133" s="31" t="s">
        <v>193</v>
      </c>
      <c r="F133" s="32">
        <v>132426733</v>
      </c>
      <c r="G133" s="32">
        <v>0</v>
      </c>
      <c r="H133" s="32">
        <v>0</v>
      </c>
      <c r="I133" s="32">
        <v>0</v>
      </c>
      <c r="J133" s="32">
        <v>0</v>
      </c>
      <c r="K133" s="32">
        <v>132426733</v>
      </c>
    </row>
    <row r="134" spans="1:11" x14ac:dyDescent="0.25">
      <c r="A134" s="27" t="str">
        <f t="shared" si="4"/>
        <v>A-02</v>
      </c>
      <c r="B134" s="43"/>
      <c r="C134" s="36"/>
      <c r="D134" s="30" t="s">
        <v>192</v>
      </c>
      <c r="E134" s="31" t="s">
        <v>194</v>
      </c>
      <c r="F134" s="32">
        <v>94338552</v>
      </c>
      <c r="G134" s="32">
        <v>0</v>
      </c>
      <c r="H134" s="32">
        <v>0</v>
      </c>
      <c r="I134" s="32">
        <v>0</v>
      </c>
      <c r="J134" s="32">
        <v>0</v>
      </c>
      <c r="K134" s="32">
        <v>94338552</v>
      </c>
    </row>
    <row r="135" spans="1:11" ht="30" x14ac:dyDescent="0.25">
      <c r="A135" s="27" t="str">
        <f t="shared" si="4"/>
        <v>A-02</v>
      </c>
      <c r="B135" s="43"/>
      <c r="C135" s="36"/>
      <c r="D135" s="30" t="s">
        <v>192</v>
      </c>
      <c r="E135" s="31" t="s">
        <v>195</v>
      </c>
      <c r="F135" s="32">
        <v>0</v>
      </c>
      <c r="G135" s="32">
        <v>0</v>
      </c>
      <c r="H135" s="32"/>
      <c r="I135" s="32">
        <v>500000</v>
      </c>
      <c r="J135" s="32">
        <v>0</v>
      </c>
      <c r="K135" s="32">
        <v>500000</v>
      </c>
    </row>
    <row r="136" spans="1:11" ht="30" x14ac:dyDescent="0.25">
      <c r="A136" s="27" t="str">
        <f t="shared" si="4"/>
        <v>A-02</v>
      </c>
      <c r="B136" s="43"/>
      <c r="C136" s="36"/>
      <c r="D136" s="30" t="s">
        <v>196</v>
      </c>
      <c r="E136" s="31" t="s">
        <v>195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</row>
    <row r="137" spans="1:11" x14ac:dyDescent="0.25">
      <c r="A137" s="27" t="str">
        <f t="shared" ref="A137:A200" si="5">IF(D137="A-03-03-01-001","A-03-03-01-001",IF(D137="A-03-04-02-12-001",$D$199,IF(D137="A-03-04-02-12-002",$D$199,LEFT(D137,4))))</f>
        <v>A-02</v>
      </c>
      <c r="B137" s="43"/>
      <c r="C137" s="36"/>
      <c r="D137" s="30" t="s">
        <v>197</v>
      </c>
      <c r="E137" s="31" t="s">
        <v>198</v>
      </c>
      <c r="F137" s="32">
        <v>0</v>
      </c>
      <c r="G137" s="32">
        <v>0</v>
      </c>
      <c r="H137" s="32">
        <v>0</v>
      </c>
      <c r="I137" s="32">
        <v>600000</v>
      </c>
      <c r="J137" s="32">
        <v>0</v>
      </c>
      <c r="K137" s="32">
        <v>600000</v>
      </c>
    </row>
    <row r="138" spans="1:11" x14ac:dyDescent="0.25">
      <c r="A138" s="27" t="str">
        <f t="shared" si="5"/>
        <v>A-02</v>
      </c>
      <c r="B138" s="43"/>
      <c r="C138" s="36"/>
      <c r="D138" s="30" t="s">
        <v>199</v>
      </c>
      <c r="E138" s="31" t="s">
        <v>163</v>
      </c>
      <c r="F138" s="32">
        <v>390000000</v>
      </c>
      <c r="G138" s="32">
        <v>0</v>
      </c>
      <c r="H138" s="32">
        <v>0</v>
      </c>
      <c r="I138" s="32">
        <v>-40000000</v>
      </c>
      <c r="J138" s="32">
        <v>-350000000</v>
      </c>
      <c r="K138" s="32">
        <v>0</v>
      </c>
    </row>
    <row r="139" spans="1:11" x14ac:dyDescent="0.25">
      <c r="A139" s="27" t="str">
        <f t="shared" si="5"/>
        <v>A-02</v>
      </c>
      <c r="B139" s="43"/>
      <c r="C139" s="36"/>
      <c r="D139" s="30" t="s">
        <v>199</v>
      </c>
      <c r="E139" s="31" t="s">
        <v>200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</row>
    <row r="140" spans="1:11" x14ac:dyDescent="0.25">
      <c r="A140" s="27" t="str">
        <f t="shared" si="5"/>
        <v>A-02</v>
      </c>
      <c r="B140" s="43"/>
      <c r="C140" s="36"/>
      <c r="D140" s="30" t="s">
        <v>199</v>
      </c>
      <c r="E140" s="31" t="s">
        <v>201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</row>
    <row r="141" spans="1:11" x14ac:dyDescent="0.25">
      <c r="A141" s="27" t="str">
        <f t="shared" si="5"/>
        <v>A-02</v>
      </c>
      <c r="B141" s="43"/>
      <c r="C141" s="36"/>
      <c r="D141" s="30" t="s">
        <v>199</v>
      </c>
      <c r="E141" s="31" t="s">
        <v>202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</row>
    <row r="142" spans="1:11" x14ac:dyDescent="0.25">
      <c r="A142" s="27" t="str">
        <f t="shared" si="5"/>
        <v>A-02</v>
      </c>
      <c r="B142" s="43"/>
      <c r="C142" s="36"/>
      <c r="D142" s="30" t="s">
        <v>199</v>
      </c>
      <c r="E142" s="31" t="s">
        <v>203</v>
      </c>
      <c r="F142" s="32">
        <v>140000000</v>
      </c>
      <c r="G142" s="32">
        <v>0</v>
      </c>
      <c r="H142" s="32">
        <v>0</v>
      </c>
      <c r="I142" s="32">
        <v>0</v>
      </c>
      <c r="J142" s="32">
        <v>0</v>
      </c>
      <c r="K142" s="32">
        <v>140000000</v>
      </c>
    </row>
    <row r="143" spans="1:11" x14ac:dyDescent="0.25">
      <c r="A143" s="27" t="str">
        <f t="shared" si="5"/>
        <v>A-02</v>
      </c>
      <c r="B143" s="43"/>
      <c r="C143" s="36"/>
      <c r="D143" s="30" t="s">
        <v>199</v>
      </c>
      <c r="E143" s="31" t="s">
        <v>204</v>
      </c>
      <c r="F143" s="32">
        <v>0</v>
      </c>
      <c r="G143" s="32">
        <v>0</v>
      </c>
      <c r="H143" s="32">
        <v>0</v>
      </c>
      <c r="I143" s="32">
        <v>200000</v>
      </c>
      <c r="J143" s="32">
        <v>0</v>
      </c>
      <c r="K143" s="32">
        <v>200000</v>
      </c>
    </row>
    <row r="144" spans="1:11" x14ac:dyDescent="0.25">
      <c r="A144" s="27" t="str">
        <f t="shared" si="5"/>
        <v>A-02</v>
      </c>
      <c r="B144" s="43"/>
      <c r="C144" s="36"/>
      <c r="D144" s="30" t="s">
        <v>205</v>
      </c>
      <c r="E144" s="31" t="s">
        <v>206</v>
      </c>
      <c r="F144" s="32">
        <v>0</v>
      </c>
      <c r="G144" s="32">
        <v>0</v>
      </c>
      <c r="H144" s="32">
        <v>0</v>
      </c>
      <c r="I144" s="32">
        <v>1500000</v>
      </c>
      <c r="J144" s="32">
        <v>0</v>
      </c>
      <c r="K144" s="32">
        <v>1500000</v>
      </c>
    </row>
    <row r="145" spans="1:11" x14ac:dyDescent="0.25">
      <c r="A145" s="27" t="str">
        <f t="shared" si="5"/>
        <v>A-03-03-01-001</v>
      </c>
      <c r="B145" s="43"/>
      <c r="C145" s="36"/>
      <c r="D145" s="30" t="s">
        <v>20</v>
      </c>
      <c r="E145" s="31" t="s">
        <v>163</v>
      </c>
      <c r="F145" s="32">
        <v>0</v>
      </c>
      <c r="G145" s="32">
        <v>50000000</v>
      </c>
      <c r="H145" s="32">
        <v>0</v>
      </c>
      <c r="I145" s="32">
        <v>-50000000</v>
      </c>
      <c r="J145" s="32">
        <v>0</v>
      </c>
      <c r="K145" s="32">
        <v>0</v>
      </c>
    </row>
    <row r="146" spans="1:11" x14ac:dyDescent="0.25">
      <c r="A146" s="27" t="str">
        <f t="shared" si="5"/>
        <v>A-03-03-01-001</v>
      </c>
      <c r="B146" s="43"/>
      <c r="C146" s="36"/>
      <c r="D146" s="30" t="s">
        <v>20</v>
      </c>
      <c r="E146" s="31" t="s">
        <v>207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</row>
    <row r="147" spans="1:11" ht="30" x14ac:dyDescent="0.25">
      <c r="A147" s="27" t="str">
        <f t="shared" si="5"/>
        <v>A-03-03-01-001</v>
      </c>
      <c r="B147" s="43"/>
      <c r="C147" s="36"/>
      <c r="D147" s="30" t="s">
        <v>20</v>
      </c>
      <c r="E147" s="31" t="s">
        <v>151</v>
      </c>
      <c r="F147" s="32">
        <v>0</v>
      </c>
      <c r="G147" s="32"/>
      <c r="H147" s="32"/>
      <c r="I147" s="32">
        <v>35000000</v>
      </c>
      <c r="J147" s="32">
        <v>0</v>
      </c>
      <c r="K147" s="32">
        <v>35000000</v>
      </c>
    </row>
    <row r="148" spans="1:11" x14ac:dyDescent="0.25">
      <c r="A148" s="27" t="str">
        <f t="shared" si="5"/>
        <v>A-03-03-01-001</v>
      </c>
      <c r="B148" s="43"/>
      <c r="C148" s="36"/>
      <c r="D148" s="30" t="s">
        <v>20</v>
      </c>
      <c r="E148" s="31" t="s">
        <v>134</v>
      </c>
      <c r="F148" s="32">
        <v>0</v>
      </c>
      <c r="G148" s="32"/>
      <c r="H148" s="32"/>
      <c r="I148" s="32">
        <v>937800000</v>
      </c>
      <c r="J148" s="32">
        <v>0</v>
      </c>
      <c r="K148" s="32">
        <v>937800000</v>
      </c>
    </row>
    <row r="149" spans="1:11" x14ac:dyDescent="0.25">
      <c r="A149" s="27" t="str">
        <f t="shared" si="5"/>
        <v>A-03-03-01-001</v>
      </c>
      <c r="B149" s="43"/>
      <c r="C149" s="36"/>
      <c r="D149" s="30" t="s">
        <v>20</v>
      </c>
      <c r="E149" s="31" t="s">
        <v>208</v>
      </c>
      <c r="F149" s="32">
        <v>0</v>
      </c>
      <c r="G149" s="32">
        <v>64000000</v>
      </c>
      <c r="H149" s="32">
        <v>0</v>
      </c>
      <c r="I149" s="32">
        <v>43000000</v>
      </c>
      <c r="J149" s="32">
        <v>0</v>
      </c>
      <c r="K149" s="32">
        <v>107000000</v>
      </c>
    </row>
    <row r="150" spans="1:11" x14ac:dyDescent="0.25">
      <c r="A150" s="27" t="str">
        <f t="shared" si="5"/>
        <v>A-03-03-01-001</v>
      </c>
      <c r="B150" s="43"/>
      <c r="C150" s="36"/>
      <c r="D150" s="30" t="s">
        <v>20</v>
      </c>
      <c r="E150" s="31" t="s">
        <v>209</v>
      </c>
      <c r="F150" s="32">
        <v>403042027.49000001</v>
      </c>
      <c r="G150" s="32">
        <v>0</v>
      </c>
      <c r="H150" s="32">
        <v>0</v>
      </c>
      <c r="I150" s="32">
        <v>0</v>
      </c>
      <c r="J150" s="32">
        <v>0</v>
      </c>
      <c r="K150" s="32">
        <v>403042027.49000001</v>
      </c>
    </row>
    <row r="151" spans="1:11" x14ac:dyDescent="0.25">
      <c r="A151" s="27" t="str">
        <f t="shared" si="5"/>
        <v>A-03-03-01-001</v>
      </c>
      <c r="B151" s="43"/>
      <c r="C151" s="36"/>
      <c r="D151" s="30" t="s">
        <v>20</v>
      </c>
      <c r="E151" s="31" t="s">
        <v>187</v>
      </c>
      <c r="F151" s="32">
        <v>4929321121</v>
      </c>
      <c r="G151" s="32">
        <v>5000000000</v>
      </c>
      <c r="H151" s="32">
        <v>0</v>
      </c>
      <c r="I151" s="32">
        <v>0</v>
      </c>
      <c r="J151" s="32">
        <v>0</v>
      </c>
      <c r="K151" s="32">
        <v>9929321121</v>
      </c>
    </row>
    <row r="152" spans="1:11" x14ac:dyDescent="0.25">
      <c r="A152" s="27" t="str">
        <f t="shared" si="5"/>
        <v>A-03-03-01-001</v>
      </c>
      <c r="B152" s="43"/>
      <c r="C152" s="36"/>
      <c r="D152" s="30" t="s">
        <v>20</v>
      </c>
      <c r="E152" s="31" t="s">
        <v>210</v>
      </c>
      <c r="F152" s="32">
        <v>0</v>
      </c>
      <c r="G152" s="32">
        <v>3200000000</v>
      </c>
      <c r="H152" s="32">
        <v>0</v>
      </c>
      <c r="I152" s="32">
        <v>0</v>
      </c>
      <c r="J152" s="32">
        <v>0</v>
      </c>
      <c r="K152" s="32">
        <v>3200000000</v>
      </c>
    </row>
    <row r="153" spans="1:11" x14ac:dyDescent="0.25">
      <c r="A153" s="27" t="str">
        <f t="shared" si="5"/>
        <v>A-03-03-01-001</v>
      </c>
      <c r="B153" s="43"/>
      <c r="C153" s="47"/>
      <c r="D153" s="30" t="s">
        <v>20</v>
      </c>
      <c r="E153" s="48" t="s">
        <v>200</v>
      </c>
      <c r="F153" s="49">
        <v>0</v>
      </c>
      <c r="G153" s="49"/>
      <c r="H153" s="49"/>
      <c r="I153" s="49">
        <v>10000000</v>
      </c>
      <c r="J153" s="49">
        <v>0</v>
      </c>
      <c r="K153" s="49">
        <v>10000000</v>
      </c>
    </row>
    <row r="154" spans="1:11" x14ac:dyDescent="0.25">
      <c r="A154" s="27" t="str">
        <f t="shared" si="5"/>
        <v>A-03-03-01-001</v>
      </c>
      <c r="B154" s="43"/>
      <c r="C154" s="36"/>
      <c r="D154" s="30" t="s">
        <v>20</v>
      </c>
      <c r="E154" s="50" t="s">
        <v>184</v>
      </c>
      <c r="F154" s="51">
        <v>0</v>
      </c>
      <c r="G154" s="51">
        <v>3031698234</v>
      </c>
      <c r="H154" s="51">
        <v>0</v>
      </c>
      <c r="I154" s="51">
        <v>-1314754838</v>
      </c>
      <c r="J154" s="51">
        <v>-192500000</v>
      </c>
      <c r="K154" s="51">
        <v>1524443396</v>
      </c>
    </row>
    <row r="155" spans="1:11" x14ac:dyDescent="0.25">
      <c r="A155" s="27" t="str">
        <f t="shared" si="5"/>
        <v>A-03-03-01-001</v>
      </c>
      <c r="B155" s="43"/>
      <c r="C155" s="36"/>
      <c r="D155" s="30" t="s">
        <v>20</v>
      </c>
      <c r="E155" s="31" t="s">
        <v>202</v>
      </c>
      <c r="F155" s="32">
        <v>0</v>
      </c>
      <c r="G155" s="32"/>
      <c r="H155" s="32"/>
      <c r="I155" s="32">
        <v>51000000</v>
      </c>
      <c r="J155" s="32">
        <v>0</v>
      </c>
      <c r="K155" s="32">
        <v>51000000</v>
      </c>
    </row>
    <row r="156" spans="1:11" x14ac:dyDescent="0.25">
      <c r="A156" s="27" t="str">
        <f t="shared" si="5"/>
        <v>A-03-03-01-001</v>
      </c>
      <c r="B156" s="43"/>
      <c r="C156" s="36"/>
      <c r="D156" s="30" t="s">
        <v>20</v>
      </c>
      <c r="E156" s="31" t="s">
        <v>211</v>
      </c>
      <c r="F156" s="32">
        <v>540783126</v>
      </c>
      <c r="G156" s="32">
        <v>350000000</v>
      </c>
      <c r="H156" s="32">
        <v>0</v>
      </c>
      <c r="I156" s="32">
        <v>0</v>
      </c>
      <c r="J156" s="32">
        <v>0</v>
      </c>
      <c r="K156" s="32">
        <v>890783126</v>
      </c>
    </row>
    <row r="157" spans="1:11" x14ac:dyDescent="0.25">
      <c r="A157" s="27" t="str">
        <f t="shared" si="5"/>
        <v>A-03-03-01-001</v>
      </c>
      <c r="B157" s="43"/>
      <c r="C157" s="36"/>
      <c r="D157" s="30" t="s">
        <v>20</v>
      </c>
      <c r="E157" s="31" t="s">
        <v>189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32">
        <v>0</v>
      </c>
    </row>
    <row r="158" spans="1:11" x14ac:dyDescent="0.25">
      <c r="A158" s="27" t="str">
        <f t="shared" si="5"/>
        <v>A-03-03-01-001</v>
      </c>
      <c r="B158" s="43"/>
      <c r="C158" s="36"/>
      <c r="D158" s="30" t="s">
        <v>20</v>
      </c>
      <c r="E158" s="31" t="s">
        <v>212</v>
      </c>
      <c r="F158" s="32">
        <v>0</v>
      </c>
      <c r="G158" s="32">
        <v>1470000000</v>
      </c>
      <c r="H158" s="32">
        <v>0</v>
      </c>
      <c r="I158" s="32">
        <v>0</v>
      </c>
      <c r="J158" s="32">
        <v>0</v>
      </c>
      <c r="K158" s="32">
        <v>1470000000</v>
      </c>
    </row>
    <row r="159" spans="1:11" ht="45" x14ac:dyDescent="0.25">
      <c r="A159" s="27" t="str">
        <f t="shared" si="5"/>
        <v>A-03-03-01-001</v>
      </c>
      <c r="B159" s="43"/>
      <c r="C159" s="36"/>
      <c r="D159" s="30" t="s">
        <v>20</v>
      </c>
      <c r="E159" s="31" t="s">
        <v>213</v>
      </c>
      <c r="F159" s="32">
        <v>0</v>
      </c>
      <c r="G159" s="32"/>
      <c r="H159" s="32"/>
      <c r="I159" s="32">
        <v>114250000</v>
      </c>
      <c r="J159" s="32">
        <v>0</v>
      </c>
      <c r="K159" s="32">
        <v>114250000</v>
      </c>
    </row>
    <row r="160" spans="1:11" ht="30" x14ac:dyDescent="0.25">
      <c r="A160" s="27" t="str">
        <f t="shared" si="5"/>
        <v>A-03-03-01-001</v>
      </c>
      <c r="B160" s="43"/>
      <c r="C160" s="36"/>
      <c r="D160" s="30" t="s">
        <v>20</v>
      </c>
      <c r="E160" s="31" t="s">
        <v>214</v>
      </c>
      <c r="F160" s="32">
        <v>0</v>
      </c>
      <c r="G160" s="32"/>
      <c r="H160" s="32"/>
      <c r="I160" s="32">
        <v>100000000</v>
      </c>
      <c r="J160" s="32">
        <v>0</v>
      </c>
      <c r="K160" s="32">
        <v>100000000</v>
      </c>
    </row>
    <row r="161" spans="1:11" ht="30" x14ac:dyDescent="0.25">
      <c r="A161" s="27" t="str">
        <f t="shared" si="5"/>
        <v>A-03-03-01-001</v>
      </c>
      <c r="B161" s="43"/>
      <c r="C161" s="36"/>
      <c r="D161" s="30" t="s">
        <v>20</v>
      </c>
      <c r="E161" s="31" t="s">
        <v>215</v>
      </c>
      <c r="F161" s="32">
        <v>0</v>
      </c>
      <c r="G161" s="32"/>
      <c r="H161" s="32"/>
      <c r="I161" s="32">
        <v>165000000</v>
      </c>
      <c r="J161" s="32">
        <v>0</v>
      </c>
      <c r="K161" s="32">
        <v>165000000</v>
      </c>
    </row>
    <row r="162" spans="1:11" x14ac:dyDescent="0.25">
      <c r="A162" s="27" t="str">
        <f t="shared" si="5"/>
        <v>A-03-03-01-001</v>
      </c>
      <c r="B162" s="43"/>
      <c r="C162" s="36"/>
      <c r="D162" s="30" t="s">
        <v>20</v>
      </c>
      <c r="E162" s="31" t="s">
        <v>216</v>
      </c>
      <c r="F162" s="32">
        <v>0</v>
      </c>
      <c r="G162" s="32"/>
      <c r="H162" s="32"/>
      <c r="I162" s="32">
        <v>128850000</v>
      </c>
      <c r="J162" s="32">
        <v>0</v>
      </c>
      <c r="K162" s="32">
        <v>128850000</v>
      </c>
    </row>
    <row r="163" spans="1:11" x14ac:dyDescent="0.25">
      <c r="A163" s="27" t="str">
        <f t="shared" si="5"/>
        <v>A-03-03-01-001</v>
      </c>
      <c r="B163" s="43"/>
      <c r="C163" s="36"/>
      <c r="D163" s="30" t="s">
        <v>20</v>
      </c>
      <c r="E163" s="31" t="s">
        <v>217</v>
      </c>
      <c r="F163" s="32">
        <v>0</v>
      </c>
      <c r="G163" s="32"/>
      <c r="H163" s="32"/>
      <c r="I163" s="32">
        <v>39000000</v>
      </c>
      <c r="J163" s="32">
        <v>0</v>
      </c>
      <c r="K163" s="32">
        <v>39000000</v>
      </c>
    </row>
    <row r="164" spans="1:11" x14ac:dyDescent="0.25">
      <c r="A164" s="27" t="str">
        <f t="shared" si="5"/>
        <v>A-08</v>
      </c>
      <c r="B164" s="43"/>
      <c r="C164" s="36"/>
      <c r="D164" s="30" t="s">
        <v>218</v>
      </c>
      <c r="E164" s="31" t="s">
        <v>219</v>
      </c>
      <c r="F164" s="32">
        <v>20000000</v>
      </c>
      <c r="G164" s="32">
        <v>0</v>
      </c>
      <c r="H164" s="32">
        <v>0</v>
      </c>
      <c r="I164" s="32">
        <v>0</v>
      </c>
      <c r="J164" s="32">
        <v>0</v>
      </c>
      <c r="K164" s="32">
        <v>20000000</v>
      </c>
    </row>
    <row r="165" spans="1:11" x14ac:dyDescent="0.25">
      <c r="A165" s="27" t="str">
        <f t="shared" si="5"/>
        <v>A-08</v>
      </c>
      <c r="B165" s="43"/>
      <c r="C165" s="36"/>
      <c r="D165" s="30" t="s">
        <v>220</v>
      </c>
      <c r="E165" s="31" t="s">
        <v>221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32">
        <v>0</v>
      </c>
    </row>
    <row r="166" spans="1:11" x14ac:dyDescent="0.25">
      <c r="A166" s="27" t="str">
        <f t="shared" si="5"/>
        <v>A-08</v>
      </c>
      <c r="B166" s="43"/>
      <c r="C166" s="36"/>
      <c r="D166" s="30" t="s">
        <v>222</v>
      </c>
      <c r="E166" s="31" t="s">
        <v>223</v>
      </c>
      <c r="F166" s="32">
        <v>2000000</v>
      </c>
      <c r="G166" s="32">
        <v>0</v>
      </c>
      <c r="H166" s="32">
        <v>0</v>
      </c>
      <c r="I166" s="32">
        <v>0</v>
      </c>
      <c r="J166" s="32">
        <v>0</v>
      </c>
      <c r="K166" s="32">
        <v>2000000</v>
      </c>
    </row>
    <row r="167" spans="1:11" x14ac:dyDescent="0.25">
      <c r="A167" s="27" t="str">
        <f t="shared" si="5"/>
        <v>A-02</v>
      </c>
      <c r="B167" s="43"/>
      <c r="C167" s="29" t="s">
        <v>224</v>
      </c>
      <c r="D167" s="30" t="s">
        <v>225</v>
      </c>
      <c r="E167" s="31" t="s">
        <v>226</v>
      </c>
      <c r="F167" s="32">
        <v>66063928</v>
      </c>
      <c r="G167" s="32">
        <v>0</v>
      </c>
      <c r="H167" s="32">
        <v>0</v>
      </c>
      <c r="I167" s="32">
        <v>0</v>
      </c>
      <c r="J167" s="32">
        <v>-50000000</v>
      </c>
      <c r="K167" s="32">
        <v>16063928</v>
      </c>
    </row>
    <row r="168" spans="1:11" x14ac:dyDescent="0.25">
      <c r="A168" s="27" t="str">
        <f t="shared" si="5"/>
        <v>A-02</v>
      </c>
      <c r="B168" s="43"/>
      <c r="C168" s="36"/>
      <c r="D168" s="30" t="s">
        <v>186</v>
      </c>
      <c r="E168" s="31" t="s">
        <v>227</v>
      </c>
      <c r="F168" s="32">
        <v>360698516</v>
      </c>
      <c r="G168" s="32">
        <v>0</v>
      </c>
      <c r="H168" s="32">
        <v>0</v>
      </c>
      <c r="I168" s="32">
        <v>-65000000</v>
      </c>
      <c r="J168" s="32">
        <v>-235000000</v>
      </c>
      <c r="K168" s="32">
        <v>60698516</v>
      </c>
    </row>
    <row r="169" spans="1:11" x14ac:dyDescent="0.25">
      <c r="A169" s="27" t="str">
        <f t="shared" si="5"/>
        <v>A-02</v>
      </c>
      <c r="B169" s="43"/>
      <c r="C169" s="36"/>
      <c r="D169" s="30" t="s">
        <v>186</v>
      </c>
      <c r="E169" s="31" t="s">
        <v>228</v>
      </c>
      <c r="F169" s="32">
        <v>210000000</v>
      </c>
      <c r="G169" s="32">
        <v>0</v>
      </c>
      <c r="H169" s="32">
        <v>0</v>
      </c>
      <c r="I169" s="32">
        <v>0</v>
      </c>
      <c r="J169" s="32">
        <v>-101543400</v>
      </c>
      <c r="K169" s="32">
        <v>108456600</v>
      </c>
    </row>
    <row r="170" spans="1:11" x14ac:dyDescent="0.25">
      <c r="A170" s="27" t="str">
        <f t="shared" si="5"/>
        <v>A-02</v>
      </c>
      <c r="B170" s="43"/>
      <c r="C170" s="36"/>
      <c r="D170" s="30" t="s">
        <v>18</v>
      </c>
      <c r="E170" s="31" t="s">
        <v>229</v>
      </c>
      <c r="F170" s="32">
        <v>0</v>
      </c>
      <c r="G170" s="32">
        <v>0</v>
      </c>
      <c r="H170" s="32">
        <v>0</v>
      </c>
      <c r="I170" s="32">
        <v>0</v>
      </c>
      <c r="J170" s="32">
        <v>0</v>
      </c>
      <c r="K170" s="32">
        <v>0</v>
      </c>
    </row>
    <row r="171" spans="1:11" x14ac:dyDescent="0.25">
      <c r="A171" s="27" t="str">
        <f t="shared" si="5"/>
        <v>A-03-03-01-001</v>
      </c>
      <c r="B171" s="43"/>
      <c r="C171" s="36"/>
      <c r="D171" s="30" t="s">
        <v>20</v>
      </c>
      <c r="E171" s="31" t="s">
        <v>227</v>
      </c>
      <c r="F171" s="32">
        <v>0</v>
      </c>
      <c r="G171" s="32">
        <v>633000000</v>
      </c>
      <c r="H171" s="32">
        <v>0</v>
      </c>
      <c r="I171" s="32">
        <v>40854838</v>
      </c>
      <c r="J171" s="32">
        <v>-3014840</v>
      </c>
      <c r="K171" s="32">
        <v>670839998</v>
      </c>
    </row>
    <row r="172" spans="1:11" x14ac:dyDescent="0.25">
      <c r="A172" s="27" t="str">
        <f t="shared" si="5"/>
        <v>A-03-03-01-001</v>
      </c>
      <c r="B172" s="43"/>
      <c r="C172" s="36"/>
      <c r="D172" s="30" t="s">
        <v>20</v>
      </c>
      <c r="E172" s="31" t="s">
        <v>230</v>
      </c>
      <c r="F172" s="32">
        <v>0</v>
      </c>
      <c r="G172" s="32">
        <v>0</v>
      </c>
      <c r="H172" s="32">
        <v>0</v>
      </c>
      <c r="I172" s="32">
        <v>0</v>
      </c>
      <c r="J172" s="32">
        <v>0</v>
      </c>
      <c r="K172" s="32">
        <v>0</v>
      </c>
    </row>
    <row r="173" spans="1:11" x14ac:dyDescent="0.25">
      <c r="A173" s="27" t="str">
        <f t="shared" si="5"/>
        <v>A-03-03-01-001</v>
      </c>
      <c r="B173" s="43"/>
      <c r="C173" s="36"/>
      <c r="D173" s="30" t="s">
        <v>20</v>
      </c>
      <c r="E173" s="31" t="s">
        <v>226</v>
      </c>
      <c r="F173" s="32">
        <v>0</v>
      </c>
      <c r="G173" s="32">
        <v>254000000</v>
      </c>
      <c r="H173" s="32">
        <v>0</v>
      </c>
      <c r="I173" s="32">
        <v>0</v>
      </c>
      <c r="J173" s="32">
        <v>-5880940</v>
      </c>
      <c r="K173" s="32">
        <v>248119060</v>
      </c>
    </row>
    <row r="174" spans="1:11" x14ac:dyDescent="0.25">
      <c r="A174" s="27" t="str">
        <f t="shared" si="5"/>
        <v>A-03-03-01-001</v>
      </c>
      <c r="B174" s="43"/>
      <c r="C174" s="36"/>
      <c r="D174" s="30" t="s">
        <v>20</v>
      </c>
      <c r="E174" s="31" t="s">
        <v>231</v>
      </c>
      <c r="F174" s="32">
        <v>0</v>
      </c>
      <c r="G174" s="32">
        <v>700000000</v>
      </c>
      <c r="H174" s="32">
        <v>0</v>
      </c>
      <c r="I174" s="32">
        <v>0</v>
      </c>
      <c r="J174" s="32">
        <v>0</v>
      </c>
      <c r="K174" s="32">
        <v>700000000</v>
      </c>
    </row>
    <row r="175" spans="1:11" x14ac:dyDescent="0.25">
      <c r="A175" s="27" t="str">
        <f t="shared" si="5"/>
        <v>A-03-03-01-001</v>
      </c>
      <c r="B175" s="37" t="s">
        <v>232</v>
      </c>
      <c r="C175" s="29" t="s">
        <v>233</v>
      </c>
      <c r="D175" s="30" t="s">
        <v>20</v>
      </c>
      <c r="E175" s="31" t="s">
        <v>234</v>
      </c>
      <c r="F175" s="32">
        <v>1642722031</v>
      </c>
      <c r="G175" s="32">
        <v>2700000000</v>
      </c>
      <c r="H175" s="32">
        <v>0</v>
      </c>
      <c r="I175" s="32">
        <v>0</v>
      </c>
      <c r="J175" s="32">
        <v>0</v>
      </c>
      <c r="K175" s="32">
        <v>4342722031</v>
      </c>
    </row>
    <row r="176" spans="1:11" x14ac:dyDescent="0.25">
      <c r="A176" s="27" t="str">
        <f t="shared" si="5"/>
        <v>A-03-03-01-001</v>
      </c>
      <c r="B176" s="42"/>
      <c r="C176" s="34"/>
      <c r="D176" s="30" t="s">
        <v>20</v>
      </c>
      <c r="E176" s="31" t="s">
        <v>235</v>
      </c>
      <c r="F176" s="32">
        <v>0</v>
      </c>
      <c r="G176" s="32">
        <v>2200000000</v>
      </c>
      <c r="H176" s="32">
        <v>0</v>
      </c>
      <c r="I176" s="32">
        <v>-1150000000</v>
      </c>
      <c r="J176" s="32">
        <v>0</v>
      </c>
      <c r="K176" s="32">
        <v>1050000000</v>
      </c>
    </row>
    <row r="177" spans="1:11" x14ac:dyDescent="0.25">
      <c r="A177" s="27" t="str">
        <f t="shared" si="5"/>
        <v>A-03-03-01-001</v>
      </c>
      <c r="B177" s="43"/>
      <c r="C177" s="36"/>
      <c r="D177" s="30" t="s">
        <v>20</v>
      </c>
      <c r="E177" s="31" t="s">
        <v>236</v>
      </c>
      <c r="F177" s="32">
        <v>0</v>
      </c>
      <c r="G177" s="32">
        <v>6860000000</v>
      </c>
      <c r="H177" s="32">
        <v>0</v>
      </c>
      <c r="I177" s="32">
        <v>0</v>
      </c>
      <c r="J177" s="32">
        <v>0</v>
      </c>
      <c r="K177" s="32">
        <v>6860000000</v>
      </c>
    </row>
    <row r="178" spans="1:11" x14ac:dyDescent="0.25">
      <c r="A178" s="27" t="str">
        <f t="shared" si="5"/>
        <v>A-03-03-01-001</v>
      </c>
      <c r="B178" s="43"/>
      <c r="C178" s="36"/>
      <c r="D178" s="30" t="s">
        <v>20</v>
      </c>
      <c r="E178" s="31" t="s">
        <v>237</v>
      </c>
      <c r="F178" s="32">
        <v>0</v>
      </c>
      <c r="G178" s="32">
        <v>3445000000</v>
      </c>
      <c r="H178" s="32">
        <v>0</v>
      </c>
      <c r="I178" s="32">
        <v>-2627290054</v>
      </c>
      <c r="J178" s="32">
        <v>0</v>
      </c>
      <c r="K178" s="32">
        <v>817709946</v>
      </c>
    </row>
    <row r="179" spans="1:11" x14ac:dyDescent="0.25">
      <c r="A179" s="27" t="str">
        <f t="shared" si="5"/>
        <v>A-03-03-01-001</v>
      </c>
      <c r="B179" s="43"/>
      <c r="C179" s="36"/>
      <c r="D179" s="30" t="s">
        <v>20</v>
      </c>
      <c r="E179" s="31" t="s">
        <v>238</v>
      </c>
      <c r="F179" s="32">
        <v>13559105153</v>
      </c>
      <c r="G179" s="32">
        <v>0</v>
      </c>
      <c r="H179" s="32">
        <v>0</v>
      </c>
      <c r="I179" s="32">
        <v>3777290054</v>
      </c>
      <c r="J179" s="32">
        <v>0</v>
      </c>
      <c r="K179" s="32">
        <v>17336395207</v>
      </c>
    </row>
    <row r="180" spans="1:11" x14ac:dyDescent="0.25">
      <c r="A180" s="27" t="str">
        <f t="shared" si="5"/>
        <v>A-02</v>
      </c>
      <c r="B180" s="37" t="s">
        <v>239</v>
      </c>
      <c r="C180" s="29" t="s">
        <v>240</v>
      </c>
      <c r="D180" s="30" t="s">
        <v>18</v>
      </c>
      <c r="E180" s="31" t="s">
        <v>241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</row>
    <row r="181" spans="1:11" x14ac:dyDescent="0.25">
      <c r="A181" s="27" t="str">
        <f t="shared" si="5"/>
        <v>A-03-03-01-001</v>
      </c>
      <c r="B181" s="42"/>
      <c r="C181" s="34"/>
      <c r="D181" s="30" t="s">
        <v>20</v>
      </c>
      <c r="E181" s="31" t="s">
        <v>242</v>
      </c>
      <c r="F181" s="32">
        <v>372322870</v>
      </c>
      <c r="G181" s="32">
        <v>373000000</v>
      </c>
      <c r="H181" s="32">
        <v>0</v>
      </c>
      <c r="I181" s="32">
        <v>0</v>
      </c>
      <c r="J181" s="32">
        <v>0</v>
      </c>
      <c r="K181" s="32">
        <v>745322870</v>
      </c>
    </row>
    <row r="182" spans="1:11" x14ac:dyDescent="0.25">
      <c r="A182" s="27" t="str">
        <f t="shared" si="5"/>
        <v>A-03-03-01-001</v>
      </c>
      <c r="B182" s="43"/>
      <c r="C182" s="36"/>
      <c r="D182" s="30" t="s">
        <v>20</v>
      </c>
      <c r="E182" s="31" t="s">
        <v>243</v>
      </c>
      <c r="F182" s="32">
        <v>0</v>
      </c>
      <c r="G182" s="32">
        <v>90000000</v>
      </c>
      <c r="H182" s="32">
        <v>0</v>
      </c>
      <c r="I182" s="32">
        <v>0</v>
      </c>
      <c r="J182" s="32">
        <v>0</v>
      </c>
      <c r="K182" s="32">
        <v>90000000</v>
      </c>
    </row>
    <row r="183" spans="1:11" x14ac:dyDescent="0.25">
      <c r="A183" s="27" t="str">
        <f t="shared" si="5"/>
        <v>A-02</v>
      </c>
      <c r="B183" s="37" t="s">
        <v>244</v>
      </c>
      <c r="C183" s="29" t="s">
        <v>245</v>
      </c>
      <c r="D183" s="30" t="s">
        <v>143</v>
      </c>
      <c r="E183" s="31" t="s">
        <v>246</v>
      </c>
      <c r="F183" s="32">
        <v>0</v>
      </c>
      <c r="G183" s="32">
        <v>0</v>
      </c>
      <c r="H183" s="32"/>
      <c r="I183" s="32">
        <v>10000000</v>
      </c>
      <c r="J183" s="32">
        <v>0</v>
      </c>
      <c r="K183" s="32">
        <v>10000000</v>
      </c>
    </row>
    <row r="184" spans="1:11" x14ac:dyDescent="0.25">
      <c r="A184" s="27" t="str">
        <f t="shared" si="5"/>
        <v>A-02</v>
      </c>
      <c r="B184" s="43"/>
      <c r="C184" s="36"/>
      <c r="D184" s="30" t="s">
        <v>247</v>
      </c>
      <c r="E184" s="31" t="s">
        <v>248</v>
      </c>
      <c r="F184" s="32">
        <v>0</v>
      </c>
      <c r="G184" s="32">
        <v>0</v>
      </c>
      <c r="H184" s="32">
        <v>0</v>
      </c>
      <c r="I184" s="32">
        <v>0</v>
      </c>
      <c r="J184" s="32">
        <v>0</v>
      </c>
      <c r="K184" s="32">
        <v>0</v>
      </c>
    </row>
    <row r="185" spans="1:11" x14ac:dyDescent="0.25">
      <c r="A185" s="27" t="str">
        <f t="shared" si="5"/>
        <v>A-02</v>
      </c>
      <c r="B185" s="43"/>
      <c r="C185" s="36"/>
      <c r="D185" s="30" t="s">
        <v>249</v>
      </c>
      <c r="E185" s="31" t="s">
        <v>250</v>
      </c>
      <c r="F185" s="32">
        <v>107046118</v>
      </c>
      <c r="G185" s="32">
        <v>0</v>
      </c>
      <c r="H185" s="32">
        <v>0</v>
      </c>
      <c r="I185" s="32">
        <v>2501410</v>
      </c>
      <c r="J185" s="32">
        <v>0</v>
      </c>
      <c r="K185" s="32">
        <v>109547528</v>
      </c>
    </row>
    <row r="186" spans="1:11" x14ac:dyDescent="0.25">
      <c r="A186" s="27" t="str">
        <f t="shared" si="5"/>
        <v>A-02</v>
      </c>
      <c r="B186" s="43"/>
      <c r="C186" s="36"/>
      <c r="D186" s="30" t="s">
        <v>249</v>
      </c>
      <c r="E186" s="31" t="s">
        <v>248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32">
        <v>0</v>
      </c>
    </row>
    <row r="187" spans="1:11" x14ac:dyDescent="0.25">
      <c r="A187" s="27" t="str">
        <f t="shared" si="5"/>
        <v>A-02</v>
      </c>
      <c r="B187" s="43"/>
      <c r="C187" s="36"/>
      <c r="D187" s="30" t="s">
        <v>150</v>
      </c>
      <c r="E187" s="31" t="s">
        <v>248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32">
        <v>0</v>
      </c>
    </row>
    <row r="188" spans="1:11" x14ac:dyDescent="0.25">
      <c r="A188" s="27" t="str">
        <f t="shared" si="5"/>
        <v>A-02</v>
      </c>
      <c r="B188" s="43"/>
      <c r="C188" s="36"/>
      <c r="D188" t="s">
        <v>251</v>
      </c>
      <c r="E188" s="31" t="s">
        <v>248</v>
      </c>
      <c r="F188" s="32">
        <v>160000000</v>
      </c>
      <c r="G188" s="32">
        <v>0</v>
      </c>
      <c r="H188" s="32">
        <v>0</v>
      </c>
      <c r="I188" s="32">
        <v>0</v>
      </c>
      <c r="J188" s="32">
        <v>35000000</v>
      </c>
      <c r="K188" s="32">
        <v>195000000</v>
      </c>
    </row>
    <row r="189" spans="1:11" x14ac:dyDescent="0.25">
      <c r="A189" s="27" t="str">
        <f t="shared" si="5"/>
        <v>A-02</v>
      </c>
      <c r="B189" s="43"/>
      <c r="C189" s="36"/>
      <c r="D189" s="30" t="s">
        <v>252</v>
      </c>
      <c r="E189" s="31" t="s">
        <v>253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32">
        <v>0</v>
      </c>
    </row>
    <row r="190" spans="1:11" x14ac:dyDescent="0.25">
      <c r="A190" s="27" t="str">
        <f t="shared" si="5"/>
        <v>A-02</v>
      </c>
      <c r="B190" s="43"/>
      <c r="C190" s="36"/>
      <c r="D190" s="30" t="s">
        <v>170</v>
      </c>
      <c r="E190" s="31" t="s">
        <v>254</v>
      </c>
      <c r="F190" s="32">
        <v>150000000</v>
      </c>
      <c r="G190" s="32">
        <v>0</v>
      </c>
      <c r="H190" s="32">
        <v>0</v>
      </c>
      <c r="I190" s="32">
        <v>0</v>
      </c>
      <c r="J190" s="32">
        <v>0</v>
      </c>
      <c r="K190" s="32">
        <v>150000000</v>
      </c>
    </row>
    <row r="191" spans="1:11" x14ac:dyDescent="0.25">
      <c r="A191" s="27" t="str">
        <f t="shared" si="5"/>
        <v>A-02</v>
      </c>
      <c r="B191" s="43"/>
      <c r="C191" s="36"/>
      <c r="D191" s="30" t="s">
        <v>170</v>
      </c>
      <c r="E191" s="31" t="s">
        <v>255</v>
      </c>
      <c r="F191" s="32">
        <v>300000000</v>
      </c>
      <c r="G191" s="32">
        <v>0</v>
      </c>
      <c r="H191" s="32">
        <v>0</v>
      </c>
      <c r="I191" s="32">
        <v>30000000</v>
      </c>
      <c r="J191" s="32">
        <v>0</v>
      </c>
      <c r="K191" s="32">
        <v>330000000</v>
      </c>
    </row>
    <row r="192" spans="1:11" x14ac:dyDescent="0.25">
      <c r="A192" s="27" t="str">
        <f t="shared" si="5"/>
        <v>A-02</v>
      </c>
      <c r="B192" s="43"/>
      <c r="C192" s="36"/>
      <c r="D192" s="30" t="s">
        <v>172</v>
      </c>
      <c r="E192" s="31" t="s">
        <v>256</v>
      </c>
      <c r="F192" s="32">
        <v>30000000</v>
      </c>
      <c r="G192" s="32">
        <v>0</v>
      </c>
      <c r="H192" s="32">
        <v>0</v>
      </c>
      <c r="I192" s="32">
        <v>0</v>
      </c>
      <c r="J192" s="32">
        <v>0</v>
      </c>
      <c r="K192" s="32">
        <v>30000000</v>
      </c>
    </row>
    <row r="193" spans="1:11" x14ac:dyDescent="0.25">
      <c r="A193" s="27" t="str">
        <f t="shared" si="5"/>
        <v>A-02</v>
      </c>
      <c r="B193" s="43"/>
      <c r="C193" s="36"/>
      <c r="D193" s="30" t="s">
        <v>180</v>
      </c>
      <c r="E193" s="31" t="s">
        <v>257</v>
      </c>
      <c r="F193" s="32">
        <v>65000000</v>
      </c>
      <c r="G193" s="32">
        <v>0</v>
      </c>
      <c r="H193" s="32">
        <v>0</v>
      </c>
      <c r="I193" s="32">
        <v>0</v>
      </c>
      <c r="J193" s="32">
        <v>0</v>
      </c>
      <c r="K193" s="32">
        <v>65000000</v>
      </c>
    </row>
    <row r="194" spans="1:11" x14ac:dyDescent="0.25">
      <c r="A194" s="27" t="str">
        <f t="shared" si="5"/>
        <v>A-02</v>
      </c>
      <c r="B194" s="43"/>
      <c r="C194" s="36"/>
      <c r="D194" s="30" t="s">
        <v>18</v>
      </c>
      <c r="E194" s="31" t="s">
        <v>258</v>
      </c>
      <c r="F194" s="32">
        <v>117000000</v>
      </c>
      <c r="G194" s="32">
        <v>0</v>
      </c>
      <c r="H194" s="32">
        <v>0</v>
      </c>
      <c r="I194" s="32">
        <v>0</v>
      </c>
      <c r="J194" s="32">
        <v>0</v>
      </c>
      <c r="K194" s="32">
        <v>117000000</v>
      </c>
    </row>
    <row r="195" spans="1:11" x14ac:dyDescent="0.25">
      <c r="A195" s="27" t="str">
        <f t="shared" si="5"/>
        <v>A-02</v>
      </c>
      <c r="B195" s="43"/>
      <c r="C195" s="36"/>
      <c r="D195" s="30" t="s">
        <v>18</v>
      </c>
      <c r="E195" s="31" t="s">
        <v>259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32">
        <v>0</v>
      </c>
    </row>
    <row r="196" spans="1:11" x14ac:dyDescent="0.25">
      <c r="A196" s="27" t="str">
        <f t="shared" si="5"/>
        <v>A-02</v>
      </c>
      <c r="B196" s="43"/>
      <c r="C196" s="36"/>
      <c r="D196" s="30" t="s">
        <v>18</v>
      </c>
      <c r="E196" s="31" t="s">
        <v>260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</row>
    <row r="197" spans="1:11" x14ac:dyDescent="0.25">
      <c r="A197" s="27" t="str">
        <f t="shared" si="5"/>
        <v>A-02</v>
      </c>
      <c r="B197" s="43"/>
      <c r="C197" s="36"/>
      <c r="D197" s="30" t="s">
        <v>18</v>
      </c>
      <c r="E197" s="31" t="s">
        <v>261</v>
      </c>
      <c r="F197" s="32">
        <v>169858564.74000001</v>
      </c>
      <c r="G197" s="32">
        <v>0</v>
      </c>
      <c r="H197" s="32">
        <v>0</v>
      </c>
      <c r="I197" s="32">
        <v>0</v>
      </c>
      <c r="J197" s="32">
        <v>0</v>
      </c>
      <c r="K197" s="32">
        <v>169858564.74000001</v>
      </c>
    </row>
    <row r="198" spans="1:11" x14ac:dyDescent="0.25">
      <c r="A198" s="27" t="str">
        <f t="shared" si="5"/>
        <v>A-02</v>
      </c>
      <c r="B198" s="43"/>
      <c r="C198" s="36"/>
      <c r="D198" s="30" t="s">
        <v>44</v>
      </c>
      <c r="E198" s="31" t="s">
        <v>262</v>
      </c>
      <c r="F198" s="32">
        <v>0</v>
      </c>
      <c r="G198" s="32">
        <v>0</v>
      </c>
      <c r="H198" s="32">
        <v>0</v>
      </c>
      <c r="I198" s="32">
        <v>0</v>
      </c>
      <c r="J198" s="32">
        <v>0</v>
      </c>
      <c r="K198" s="32">
        <v>0</v>
      </c>
    </row>
    <row r="199" spans="1:11" x14ac:dyDescent="0.25">
      <c r="A199" s="27" t="str">
        <f t="shared" si="5"/>
        <v>A-02</v>
      </c>
      <c r="B199" s="43"/>
      <c r="C199" s="36"/>
      <c r="D199" s="30" t="s">
        <v>44</v>
      </c>
      <c r="E199" s="31" t="s">
        <v>263</v>
      </c>
      <c r="F199" s="32">
        <v>65000000</v>
      </c>
      <c r="G199" s="32">
        <v>0</v>
      </c>
      <c r="H199" s="32">
        <v>0</v>
      </c>
      <c r="I199" s="32">
        <v>0</v>
      </c>
      <c r="J199" s="32">
        <v>0</v>
      </c>
      <c r="K199" s="32">
        <v>65000000</v>
      </c>
    </row>
    <row r="200" spans="1:11" x14ac:dyDescent="0.25">
      <c r="A200" s="27" t="str">
        <f t="shared" si="5"/>
        <v>A-02</v>
      </c>
      <c r="B200" s="43"/>
      <c r="C200" s="36"/>
      <c r="D200" s="30" t="s">
        <v>109</v>
      </c>
      <c r="E200" s="31" t="s">
        <v>264</v>
      </c>
      <c r="F200" s="32">
        <v>0</v>
      </c>
      <c r="G200" s="32">
        <v>0</v>
      </c>
      <c r="H200" s="32">
        <v>0</v>
      </c>
      <c r="I200" s="32">
        <v>14089206</v>
      </c>
      <c r="J200" s="32">
        <v>0</v>
      </c>
      <c r="K200" s="32">
        <v>14089206</v>
      </c>
    </row>
    <row r="201" spans="1:11" x14ac:dyDescent="0.25">
      <c r="A201" s="27" t="str">
        <f t="shared" ref="A201:A264" si="6">IF(D201="A-03-03-01-001","A-03-03-01-001",IF(D201="A-03-04-02-12-001",$D$199,IF(D201="A-03-04-02-12-002",$D$199,LEFT(D201,4))))</f>
        <v>A-02</v>
      </c>
      <c r="B201" s="43"/>
      <c r="C201" s="36"/>
      <c r="D201" s="30" t="s">
        <v>265</v>
      </c>
      <c r="E201" s="31" t="s">
        <v>266</v>
      </c>
      <c r="F201" s="32">
        <v>250000000</v>
      </c>
      <c r="G201" s="32">
        <v>0</v>
      </c>
      <c r="H201" s="32">
        <v>0</v>
      </c>
      <c r="I201" s="32">
        <v>0</v>
      </c>
      <c r="J201" s="32">
        <v>350000000</v>
      </c>
      <c r="K201" s="32">
        <v>600000000</v>
      </c>
    </row>
    <row r="202" spans="1:11" x14ac:dyDescent="0.25">
      <c r="A202" s="27" t="str">
        <f t="shared" si="6"/>
        <v>A-02</v>
      </c>
      <c r="B202" s="43"/>
      <c r="C202" s="36"/>
      <c r="D202" s="30" t="s">
        <v>265</v>
      </c>
      <c r="E202" s="31" t="s">
        <v>267</v>
      </c>
      <c r="F202" s="32">
        <v>79500000</v>
      </c>
      <c r="G202" s="32">
        <v>0</v>
      </c>
      <c r="H202" s="32">
        <v>0</v>
      </c>
      <c r="I202" s="32">
        <v>0</v>
      </c>
      <c r="J202" s="32">
        <v>0</v>
      </c>
      <c r="K202" s="32">
        <v>79500000</v>
      </c>
    </row>
    <row r="203" spans="1:11" ht="30" x14ac:dyDescent="0.25">
      <c r="A203" s="27" t="str">
        <f t="shared" si="6"/>
        <v>A-02</v>
      </c>
      <c r="B203" s="43"/>
      <c r="C203" s="36"/>
      <c r="D203" s="30" t="s">
        <v>197</v>
      </c>
      <c r="E203" s="31" t="s">
        <v>268</v>
      </c>
      <c r="F203" s="32">
        <v>80000000</v>
      </c>
      <c r="G203" s="32">
        <v>0</v>
      </c>
      <c r="H203" s="32">
        <v>0</v>
      </c>
      <c r="I203" s="32">
        <v>0</v>
      </c>
      <c r="J203" s="32">
        <v>0</v>
      </c>
      <c r="K203" s="32">
        <v>80000000</v>
      </c>
    </row>
    <row r="204" spans="1:11" x14ac:dyDescent="0.25">
      <c r="A204" s="27" t="str">
        <f t="shared" si="6"/>
        <v>A-02</v>
      </c>
      <c r="B204" s="43"/>
      <c r="C204" s="36"/>
      <c r="D204" s="30" t="s">
        <v>269</v>
      </c>
      <c r="E204" s="31" t="s">
        <v>270</v>
      </c>
      <c r="F204" s="32">
        <v>250000000</v>
      </c>
      <c r="G204" s="32">
        <v>0</v>
      </c>
      <c r="H204" s="32">
        <v>0</v>
      </c>
      <c r="I204" s="32">
        <v>0</v>
      </c>
      <c r="J204" s="32">
        <v>250000000</v>
      </c>
      <c r="K204" s="32">
        <v>500000000</v>
      </c>
    </row>
    <row r="205" spans="1:11" x14ac:dyDescent="0.25">
      <c r="A205" s="27" t="str">
        <f t="shared" si="6"/>
        <v>A-02</v>
      </c>
      <c r="B205" s="43"/>
      <c r="C205" s="36"/>
      <c r="D205" s="30" t="s">
        <v>269</v>
      </c>
      <c r="E205" s="31" t="s">
        <v>271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32">
        <v>0</v>
      </c>
    </row>
    <row r="206" spans="1:11" x14ac:dyDescent="0.25">
      <c r="A206" s="27" t="str">
        <f t="shared" si="6"/>
        <v>A-02</v>
      </c>
      <c r="B206" s="43"/>
      <c r="C206" s="36"/>
      <c r="D206" s="30" t="s">
        <v>205</v>
      </c>
      <c r="E206" s="31" t="s">
        <v>272</v>
      </c>
      <c r="F206" s="32">
        <v>150000000</v>
      </c>
      <c r="G206" s="32">
        <v>0</v>
      </c>
      <c r="H206" s="32">
        <v>0</v>
      </c>
      <c r="I206" s="32">
        <v>0</v>
      </c>
      <c r="J206" s="32">
        <v>0</v>
      </c>
      <c r="K206" s="32">
        <v>150000000</v>
      </c>
    </row>
    <row r="207" spans="1:11" x14ac:dyDescent="0.25">
      <c r="A207" s="27" t="str">
        <f t="shared" si="6"/>
        <v>A-02</v>
      </c>
      <c r="B207" s="43"/>
      <c r="C207" s="36"/>
      <c r="D207" s="30" t="s">
        <v>205</v>
      </c>
      <c r="E207" s="31" t="s">
        <v>273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32">
        <v>0</v>
      </c>
    </row>
    <row r="208" spans="1:11" x14ac:dyDescent="0.25">
      <c r="A208" s="27" t="str">
        <f t="shared" si="6"/>
        <v>A-02</v>
      </c>
      <c r="B208" s="43"/>
      <c r="C208" s="36"/>
      <c r="D208" s="30" t="s">
        <v>205</v>
      </c>
      <c r="E208" s="31" t="s">
        <v>246</v>
      </c>
      <c r="F208" s="32">
        <v>10000000</v>
      </c>
      <c r="G208" s="32">
        <v>0</v>
      </c>
      <c r="H208" s="32">
        <v>0</v>
      </c>
      <c r="I208" s="32">
        <v>-10000000</v>
      </c>
      <c r="J208" s="32">
        <v>0</v>
      </c>
      <c r="K208" s="32">
        <v>0</v>
      </c>
    </row>
    <row r="209" spans="1:11" x14ac:dyDescent="0.25">
      <c r="A209" s="27" t="str">
        <f t="shared" si="6"/>
        <v>A-03-03-01-001</v>
      </c>
      <c r="B209" s="43"/>
      <c r="C209" s="36"/>
      <c r="D209" s="30" t="s">
        <v>20</v>
      </c>
      <c r="E209" s="31" t="s">
        <v>274</v>
      </c>
      <c r="F209" s="32">
        <v>0</v>
      </c>
      <c r="G209" s="32">
        <v>7500000000</v>
      </c>
      <c r="H209" s="32">
        <v>0</v>
      </c>
      <c r="I209" s="32">
        <v>0</v>
      </c>
      <c r="J209" s="32">
        <v>0</v>
      </c>
      <c r="K209" s="32">
        <v>7500000000</v>
      </c>
    </row>
    <row r="210" spans="1:11" x14ac:dyDescent="0.25">
      <c r="A210" s="27" t="str">
        <f t="shared" si="6"/>
        <v>A-03-03-01-001</v>
      </c>
      <c r="B210" s="43"/>
      <c r="C210" s="36"/>
      <c r="D210" s="30" t="s">
        <v>20</v>
      </c>
      <c r="E210" s="31" t="s">
        <v>248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32">
        <v>0</v>
      </c>
    </row>
    <row r="211" spans="1:11" x14ac:dyDescent="0.25">
      <c r="A211" s="27" t="str">
        <f t="shared" si="6"/>
        <v>A-03-03-01-001</v>
      </c>
      <c r="B211" s="43"/>
      <c r="C211" s="36"/>
      <c r="D211" s="30" t="s">
        <v>20</v>
      </c>
      <c r="E211" s="31" t="s">
        <v>255</v>
      </c>
      <c r="F211" s="32">
        <v>0</v>
      </c>
      <c r="G211" s="32">
        <v>2500000000</v>
      </c>
      <c r="H211" s="32">
        <v>0</v>
      </c>
      <c r="I211" s="32">
        <v>0</v>
      </c>
      <c r="J211" s="32">
        <v>0</v>
      </c>
      <c r="K211" s="32">
        <v>2500000000</v>
      </c>
    </row>
    <row r="212" spans="1:11" x14ac:dyDescent="0.25">
      <c r="A212" s="27" t="str">
        <f t="shared" si="6"/>
        <v>A-01</v>
      </c>
      <c r="B212" s="37" t="s">
        <v>275</v>
      </c>
      <c r="C212" s="29" t="s">
        <v>276</v>
      </c>
      <c r="D212" s="38" t="s">
        <v>277</v>
      </c>
      <c r="E212" s="39" t="s">
        <v>278</v>
      </c>
      <c r="F212" s="40">
        <v>37697000000</v>
      </c>
      <c r="G212" s="40">
        <v>0</v>
      </c>
      <c r="H212" s="40">
        <v>0</v>
      </c>
      <c r="I212" s="40">
        <v>0</v>
      </c>
      <c r="J212" s="40">
        <v>0</v>
      </c>
      <c r="K212" s="40">
        <v>37697000000</v>
      </c>
    </row>
    <row r="213" spans="1:11" x14ac:dyDescent="0.25">
      <c r="A213" s="27" t="str">
        <f t="shared" si="6"/>
        <v>A-01</v>
      </c>
      <c r="B213" s="42"/>
      <c r="C213" s="34"/>
      <c r="D213" s="30" t="s">
        <v>279</v>
      </c>
      <c r="E213" s="31" t="s">
        <v>280</v>
      </c>
      <c r="F213" s="32">
        <v>13676000000</v>
      </c>
      <c r="G213" s="32">
        <v>0</v>
      </c>
      <c r="H213" s="32">
        <v>0</v>
      </c>
      <c r="I213" s="32">
        <v>0</v>
      </c>
      <c r="J213" s="32">
        <v>0</v>
      </c>
      <c r="K213" s="32">
        <v>13676000000</v>
      </c>
    </row>
    <row r="214" spans="1:11" ht="30" x14ac:dyDescent="0.25">
      <c r="A214" s="27" t="str">
        <f t="shared" si="6"/>
        <v>A-01</v>
      </c>
      <c r="B214" s="43"/>
      <c r="C214" s="36"/>
      <c r="D214" s="30" t="s">
        <v>281</v>
      </c>
      <c r="E214" s="31" t="s">
        <v>282</v>
      </c>
      <c r="F214" s="32">
        <v>3226000000</v>
      </c>
      <c r="G214" s="32">
        <v>0</v>
      </c>
      <c r="H214" s="32">
        <v>0</v>
      </c>
      <c r="I214" s="32">
        <v>0</v>
      </c>
      <c r="J214" s="32">
        <v>0</v>
      </c>
      <c r="K214" s="32">
        <v>3226000000</v>
      </c>
    </row>
    <row r="215" spans="1:11" x14ac:dyDescent="0.25">
      <c r="A215" s="27" t="s">
        <v>283</v>
      </c>
      <c r="B215" s="43"/>
      <c r="C215" s="36"/>
      <c r="D215" s="30" t="s">
        <v>284</v>
      </c>
      <c r="E215" s="31" t="s">
        <v>285</v>
      </c>
      <c r="F215" s="32">
        <v>80000000</v>
      </c>
      <c r="G215" s="32">
        <v>0</v>
      </c>
      <c r="H215" s="32">
        <v>0</v>
      </c>
      <c r="I215" s="32">
        <v>0</v>
      </c>
      <c r="J215" s="32">
        <v>0</v>
      </c>
      <c r="K215" s="32">
        <v>80000000</v>
      </c>
    </row>
    <row r="216" spans="1:11" x14ac:dyDescent="0.25">
      <c r="A216" s="27" t="s">
        <v>283</v>
      </c>
      <c r="B216" s="52"/>
      <c r="C216" s="47"/>
      <c r="D216" s="53" t="s">
        <v>286</v>
      </c>
      <c r="E216" s="48" t="s">
        <v>287</v>
      </c>
      <c r="F216" s="49">
        <v>120000000</v>
      </c>
      <c r="G216" s="49">
        <v>0</v>
      </c>
      <c r="H216" s="49">
        <v>0</v>
      </c>
      <c r="I216" s="49">
        <v>0</v>
      </c>
      <c r="J216" s="49">
        <v>0</v>
      </c>
      <c r="K216" s="49">
        <v>120000000</v>
      </c>
    </row>
    <row r="217" spans="1:11" ht="15.75" thickBot="1" x14ac:dyDescent="0.3">
      <c r="E217" s="54" t="s">
        <v>288</v>
      </c>
      <c r="F217" s="55"/>
      <c r="G217" s="56"/>
      <c r="H217" s="56"/>
      <c r="I217" s="56"/>
      <c r="J217" s="56"/>
      <c r="K217" s="57">
        <f>+K8+K31+K71</f>
        <v>383016084174</v>
      </c>
    </row>
    <row r="218" spans="1:11" x14ac:dyDescent="0.25">
      <c r="C218" s="58"/>
      <c r="D218" s="59"/>
      <c r="E218" s="15"/>
      <c r="F218" s="60"/>
      <c r="G218" s="60"/>
      <c r="H218" s="60"/>
      <c r="I218" s="60"/>
      <c r="J218" s="60"/>
      <c r="K218" s="60"/>
    </row>
    <row r="219" spans="1:11" x14ac:dyDescent="0.25">
      <c r="D219" s="59"/>
      <c r="E219" s="15"/>
      <c r="F219" s="60"/>
      <c r="G219" s="60"/>
      <c r="H219" s="60"/>
      <c r="I219" s="60"/>
      <c r="J219" s="60"/>
      <c r="K219" s="60"/>
    </row>
    <row r="220" spans="1:11" ht="15.75" thickBot="1" x14ac:dyDescent="0.3">
      <c r="C220" s="58"/>
      <c r="D220" s="59"/>
      <c r="E220" s="15"/>
      <c r="F220" s="60"/>
      <c r="G220" s="60"/>
      <c r="H220" s="60"/>
      <c r="I220" s="60"/>
      <c r="J220" s="60"/>
      <c r="K220" s="60"/>
    </row>
    <row r="221" spans="1:11" ht="30.75" thickBot="1" x14ac:dyDescent="0.3">
      <c r="C221" s="58"/>
      <c r="D221" s="61" t="s">
        <v>7</v>
      </c>
      <c r="E221" s="62" t="s">
        <v>289</v>
      </c>
      <c r="F221" s="63" t="s">
        <v>9</v>
      </c>
      <c r="G221" s="63" t="s">
        <v>10</v>
      </c>
      <c r="H221" s="19" t="s">
        <v>11</v>
      </c>
      <c r="I221" s="63" t="str">
        <f>+I7</f>
        <v>Traslados Primer Trimestre</v>
      </c>
      <c r="J221" s="64" t="s">
        <v>13</v>
      </c>
      <c r="K221" s="65" t="s">
        <v>14</v>
      </c>
    </row>
    <row r="222" spans="1:11" ht="15.75" x14ac:dyDescent="0.25">
      <c r="C222" s="58"/>
      <c r="D222" s="66" t="s">
        <v>290</v>
      </c>
      <c r="E222" s="67" t="s">
        <v>291</v>
      </c>
      <c r="F222" s="68">
        <f t="shared" ref="F222:K223" si="7">ROUND(SUMIF($A$8:$A$216,$D222,F$8:F$216),2)</f>
        <v>54599000000</v>
      </c>
      <c r="G222" s="68">
        <f t="shared" si="7"/>
        <v>0</v>
      </c>
      <c r="H222" s="68">
        <f t="shared" si="7"/>
        <v>0</v>
      </c>
      <c r="I222" s="68">
        <f t="shared" si="7"/>
        <v>0</v>
      </c>
      <c r="J222" s="68">
        <f t="shared" si="7"/>
        <v>0</v>
      </c>
      <c r="K222" s="69">
        <f t="shared" si="7"/>
        <v>54599000000</v>
      </c>
    </row>
    <row r="223" spans="1:11" ht="15.75" x14ac:dyDescent="0.25">
      <c r="C223" s="58"/>
      <c r="D223" s="70" t="s">
        <v>292</v>
      </c>
      <c r="E223" s="71" t="s">
        <v>293</v>
      </c>
      <c r="F223" s="72">
        <f t="shared" si="7"/>
        <v>9286000000</v>
      </c>
      <c r="G223" s="72">
        <f t="shared" si="7"/>
        <v>0</v>
      </c>
      <c r="H223" s="72">
        <f t="shared" si="7"/>
        <v>0</v>
      </c>
      <c r="I223" s="72">
        <f t="shared" si="7"/>
        <v>0</v>
      </c>
      <c r="J223" s="72">
        <f t="shared" si="7"/>
        <v>0</v>
      </c>
      <c r="K223" s="73">
        <f t="shared" si="7"/>
        <v>9286000000</v>
      </c>
    </row>
    <row r="224" spans="1:11" ht="15.75" x14ac:dyDescent="0.25">
      <c r="C224" s="58"/>
      <c r="D224" s="70" t="s">
        <v>294</v>
      </c>
      <c r="E224" s="71" t="s">
        <v>295</v>
      </c>
      <c r="F224" s="72">
        <f>SUM(F225:F227)</f>
        <v>24210084174</v>
      </c>
      <c r="G224" s="72">
        <f t="shared" ref="G224:I224" si="8">SUM(G225:G227)</f>
        <v>265745000000</v>
      </c>
      <c r="H224" s="72">
        <f t="shared" si="8"/>
        <v>26212000000</v>
      </c>
      <c r="I224" s="72">
        <f t="shared" si="8"/>
        <v>0</v>
      </c>
      <c r="J224" s="72">
        <f>SUM(J225:J227)</f>
        <v>0</v>
      </c>
      <c r="K224" s="73">
        <f>SUM(K225:K227)</f>
        <v>316167084174</v>
      </c>
    </row>
    <row r="225" spans="2:11" ht="31.5" x14ac:dyDescent="0.25">
      <c r="C225" s="58"/>
      <c r="D225" s="74" t="s">
        <v>20</v>
      </c>
      <c r="E225" s="75" t="s">
        <v>296</v>
      </c>
      <c r="F225" s="76">
        <f t="shared" ref="F225:J228" si="9">ROUND(SUMIF($A$8:$A$216,$D225,F$8:F$216),2)</f>
        <v>24010084174</v>
      </c>
      <c r="G225" s="76">
        <f t="shared" si="9"/>
        <v>265745000000</v>
      </c>
      <c r="H225" s="76">
        <f t="shared" si="9"/>
        <v>26212000000</v>
      </c>
      <c r="I225" s="76"/>
      <c r="J225" s="76">
        <f>ROUND(SUMIF($A$8:$A$216,$D225,I$8:I$216),2)</f>
        <v>0</v>
      </c>
      <c r="K225" s="77">
        <f>ROUND(SUMIF($A$8:$A$216,$D225,K$8:K$216),2)</f>
        <v>315967084174</v>
      </c>
    </row>
    <row r="226" spans="2:11" ht="15.75" x14ac:dyDescent="0.25">
      <c r="C226" s="58"/>
      <c r="D226" s="74" t="s">
        <v>297</v>
      </c>
      <c r="E226" s="75" t="s">
        <v>52</v>
      </c>
      <c r="F226" s="76">
        <f t="shared" si="9"/>
        <v>0</v>
      </c>
      <c r="G226" s="76">
        <f t="shared" si="9"/>
        <v>0</v>
      </c>
      <c r="H226" s="76">
        <f t="shared" si="9"/>
        <v>0</v>
      </c>
      <c r="I226" s="76">
        <f t="shared" si="9"/>
        <v>0</v>
      </c>
      <c r="J226" s="76">
        <f t="shared" si="9"/>
        <v>0</v>
      </c>
      <c r="K226" s="77">
        <f>ROUND(SUMIF($A$8:$A$216,$D226,K$8:K$216),2)</f>
        <v>0</v>
      </c>
    </row>
    <row r="227" spans="2:11" ht="15.75" x14ac:dyDescent="0.25">
      <c r="C227" s="58"/>
      <c r="D227" s="74" t="s">
        <v>283</v>
      </c>
      <c r="E227" s="75" t="s">
        <v>298</v>
      </c>
      <c r="F227" s="76">
        <f>ROUND(SUMIF($A$8:$A$216,$D227,F$8:F$216),2)</f>
        <v>200000000</v>
      </c>
      <c r="G227" s="76">
        <f t="shared" ref="G227:H227" si="10">ROUND(SUMIF($A$8:$A$190,$D227,G$8:G$190),2)</f>
        <v>0</v>
      </c>
      <c r="H227" s="76">
        <f t="shared" si="10"/>
        <v>0</v>
      </c>
      <c r="I227" s="76">
        <f t="shared" si="9"/>
        <v>0</v>
      </c>
      <c r="J227" s="76">
        <f t="shared" si="9"/>
        <v>0</v>
      </c>
      <c r="K227" s="77">
        <f>ROUND(SUMIF($A$8:$A$216,$D227,K$8:K$216),2)</f>
        <v>200000000</v>
      </c>
    </row>
    <row r="228" spans="2:11" ht="15.75" x14ac:dyDescent="0.25">
      <c r="C228" s="58"/>
      <c r="D228" s="70" t="s">
        <v>299</v>
      </c>
      <c r="E228" s="71" t="s">
        <v>300</v>
      </c>
      <c r="F228" s="72">
        <f>ROUND(SUMIF($A$8:$A$216,$D228,F$8:F$216),2)</f>
        <v>764000000</v>
      </c>
      <c r="G228" s="72">
        <f>ROUND(SUMIF($A$8:$A$216,$D228,G$8:G$216),2)</f>
        <v>0</v>
      </c>
      <c r="H228" s="72">
        <f>ROUND(SUMIF($A$8:$A$216,$D228,H$8:H$216),2)</f>
        <v>0</v>
      </c>
      <c r="I228" s="72">
        <f t="shared" si="9"/>
        <v>0</v>
      </c>
      <c r="J228" s="72">
        <f t="shared" si="9"/>
        <v>0</v>
      </c>
      <c r="K228" s="73">
        <f>ROUND(SUMIF($A$8:$A$216,$D228,K$8:K$216),2)</f>
        <v>764000000</v>
      </c>
    </row>
    <row r="229" spans="2:11" ht="15.75" x14ac:dyDescent="0.25">
      <c r="C229" s="58"/>
      <c r="D229" s="78" t="s">
        <v>301</v>
      </c>
      <c r="E229" s="79"/>
      <c r="F229" s="80">
        <f>SUM(F222:F224,F228)</f>
        <v>88859084174</v>
      </c>
      <c r="G229" s="80">
        <f t="shared" ref="G229:H229" si="11">SUM(G222:G224,G228)</f>
        <v>265745000000</v>
      </c>
      <c r="H229" s="80">
        <f t="shared" si="11"/>
        <v>26212000000</v>
      </c>
      <c r="I229" s="80">
        <f>SUM(I222:I224,I228)</f>
        <v>0</v>
      </c>
      <c r="J229" s="80">
        <f>SUM(J222:J224,J228)</f>
        <v>0</v>
      </c>
      <c r="K229" s="81">
        <f>SUM(K222:K224,K228)</f>
        <v>380816084174</v>
      </c>
    </row>
    <row r="230" spans="2:11" ht="16.5" thickBot="1" x14ac:dyDescent="0.3">
      <c r="C230" s="58"/>
      <c r="D230" s="82" t="s">
        <v>302</v>
      </c>
      <c r="E230" s="83" t="s">
        <v>303</v>
      </c>
      <c r="F230" s="84">
        <f>ROUND(SUMIF($A$8:$A$216,$D230,F$8:F$216),2)</f>
        <v>2200000000</v>
      </c>
      <c r="G230" s="84">
        <f t="shared" ref="G230:H230" si="12">ROUND(SUMIF($A$8:$A$190,$D230,G$8:G$190),2)</f>
        <v>0</v>
      </c>
      <c r="H230" s="84">
        <f t="shared" si="12"/>
        <v>0</v>
      </c>
      <c r="I230" s="84">
        <f>ROUND(SUMIF($A$8:$A$216,$D230,I$8:I$216),2)</f>
        <v>0</v>
      </c>
      <c r="J230" s="84">
        <f>ROUND(SUMIF($A$8:$A$216,$D230,J$8:J$216),2)</f>
        <v>0</v>
      </c>
      <c r="K230" s="85">
        <f>ROUND(SUMIF($A$8:$A$216,$D230,K$8:K$216),2)</f>
        <v>2200000000</v>
      </c>
    </row>
    <row r="231" spans="2:11" ht="15.75" x14ac:dyDescent="0.25">
      <c r="C231" s="58"/>
      <c r="D231" s="86" t="s">
        <v>304</v>
      </c>
      <c r="E231" s="87"/>
      <c r="F231" s="88">
        <f t="shared" ref="F231:K231" si="13">SUM(F229:F230)</f>
        <v>91059084174</v>
      </c>
      <c r="G231" s="88">
        <f t="shared" si="13"/>
        <v>265745000000</v>
      </c>
      <c r="H231" s="88">
        <f t="shared" si="13"/>
        <v>26212000000</v>
      </c>
      <c r="I231" s="88">
        <f t="shared" si="13"/>
        <v>0</v>
      </c>
      <c r="J231" s="88">
        <f t="shared" si="13"/>
        <v>0</v>
      </c>
      <c r="K231" s="89">
        <f t="shared" si="13"/>
        <v>383016084174</v>
      </c>
    </row>
    <row r="232" spans="2:11" x14ac:dyDescent="0.25">
      <c r="C232" s="58"/>
      <c r="D232" s="59"/>
      <c r="E232" s="15"/>
      <c r="F232" s="90">
        <f>+F71+F31+F8</f>
        <v>91059084174</v>
      </c>
      <c r="G232" s="90">
        <f>+G71+G31+G8</f>
        <v>265745000000</v>
      </c>
      <c r="H232" s="90"/>
      <c r="I232" s="90"/>
      <c r="J232" s="90"/>
      <c r="K232" s="90">
        <f>+K71+K31+K8</f>
        <v>383016084174</v>
      </c>
    </row>
    <row r="233" spans="2:11" x14ac:dyDescent="0.25">
      <c r="C233" s="58"/>
      <c r="D233" s="59"/>
      <c r="E233" s="15"/>
      <c r="F233" s="90">
        <f>+F231-F232</f>
        <v>0</v>
      </c>
      <c r="G233" s="90">
        <f>+G231-G232</f>
        <v>0</v>
      </c>
      <c r="H233" s="90"/>
      <c r="I233" s="90"/>
      <c r="J233" s="90"/>
      <c r="K233" s="91">
        <f>+K217-K231</f>
        <v>0</v>
      </c>
    </row>
    <row r="234" spans="2:11" x14ac:dyDescent="0.25">
      <c r="C234" s="58"/>
      <c r="D234" s="59"/>
      <c r="E234" s="15"/>
      <c r="F234" s="60"/>
      <c r="G234" s="60"/>
      <c r="H234" s="60"/>
      <c r="I234" s="60"/>
      <c r="J234" s="60"/>
      <c r="K234" s="60"/>
    </row>
    <row r="235" spans="2:11" ht="17.25" x14ac:dyDescent="0.35">
      <c r="B235" s="92" t="s">
        <v>305</v>
      </c>
      <c r="C235" s="92"/>
      <c r="D235" s="92"/>
      <c r="E235" s="92"/>
      <c r="F235" s="92"/>
      <c r="G235" s="92"/>
      <c r="H235" s="92"/>
      <c r="I235" s="92"/>
      <c r="J235" s="92"/>
      <c r="K235" s="92"/>
    </row>
    <row r="236" spans="2:11" ht="37.15" customHeight="1" x14ac:dyDescent="0.35">
      <c r="B236" s="93" t="s">
        <v>306</v>
      </c>
      <c r="C236" s="93"/>
      <c r="D236" s="93"/>
      <c r="E236" s="93"/>
      <c r="F236" s="93"/>
      <c r="G236" s="93"/>
      <c r="H236" s="93"/>
      <c r="I236" s="93"/>
      <c r="J236" s="94"/>
      <c r="K236" s="60"/>
    </row>
    <row r="237" spans="2:11" ht="17.25" x14ac:dyDescent="0.25">
      <c r="B237" s="95"/>
      <c r="C237" s="95"/>
      <c r="D237" s="95"/>
      <c r="E237" s="95"/>
      <c r="F237" s="95"/>
      <c r="G237" s="95"/>
      <c r="H237" s="95"/>
      <c r="I237" s="95"/>
      <c r="J237" s="95"/>
      <c r="K237" s="95"/>
    </row>
    <row r="238" spans="2:11" ht="17.25" x14ac:dyDescent="0.35">
      <c r="B238" s="96"/>
      <c r="C238" s="58"/>
      <c r="D238" s="59"/>
      <c r="E238" s="15"/>
      <c r="F238" s="60"/>
      <c r="G238" s="60"/>
      <c r="H238" s="60"/>
      <c r="I238" s="60"/>
      <c r="J238" s="60"/>
      <c r="K238" s="60"/>
    </row>
    <row r="239" spans="2:11" ht="17.25" x14ac:dyDescent="0.35">
      <c r="B239" s="96"/>
      <c r="C239" s="58"/>
      <c r="D239" s="59"/>
      <c r="E239" s="15"/>
      <c r="F239" s="60"/>
      <c r="G239" s="60"/>
      <c r="H239" s="60"/>
      <c r="I239" s="60"/>
      <c r="J239" s="60"/>
      <c r="K239" s="60"/>
    </row>
    <row r="240" spans="2:11" ht="17.25" x14ac:dyDescent="0.35">
      <c r="B240" s="96"/>
      <c r="C240" s="58"/>
      <c r="D240" s="59"/>
      <c r="E240" s="15"/>
      <c r="F240" s="60"/>
      <c r="G240" s="60"/>
      <c r="H240" s="60"/>
      <c r="I240" s="60"/>
      <c r="J240" s="60"/>
      <c r="K240" s="60"/>
    </row>
    <row r="241" spans="2:11" x14ac:dyDescent="0.25">
      <c r="C241" s="58"/>
      <c r="D241" s="59"/>
      <c r="E241" s="15"/>
      <c r="F241" s="60"/>
      <c r="G241" s="60"/>
      <c r="H241" s="60"/>
      <c r="I241" s="60"/>
      <c r="J241" s="60"/>
      <c r="K241" s="60"/>
    </row>
    <row r="242" spans="2:11" ht="20.25" x14ac:dyDescent="0.25">
      <c r="B242" s="97" t="s">
        <v>307</v>
      </c>
      <c r="C242" s="58"/>
      <c r="D242" s="59"/>
      <c r="E242" s="15"/>
      <c r="F242" s="60"/>
      <c r="G242" s="60"/>
      <c r="H242" s="60"/>
      <c r="I242" s="60"/>
      <c r="J242" s="60"/>
      <c r="K242" s="60"/>
    </row>
    <row r="243" spans="2:11" ht="20.25" x14ac:dyDescent="0.25">
      <c r="B243" s="98" t="s">
        <v>104</v>
      </c>
      <c r="C243" s="58"/>
      <c r="D243" s="59"/>
      <c r="E243" s="15"/>
      <c r="F243" s="60"/>
      <c r="G243" s="60"/>
      <c r="H243" s="60"/>
      <c r="I243" s="60"/>
      <c r="J243" s="60"/>
      <c r="K243" s="60"/>
    </row>
    <row r="244" spans="2:11" ht="20.25" x14ac:dyDescent="0.25">
      <c r="B244" s="98"/>
      <c r="C244" s="58"/>
      <c r="D244" s="59"/>
      <c r="E244" s="15"/>
      <c r="F244" s="60"/>
      <c r="G244" s="60"/>
      <c r="H244" s="60"/>
      <c r="I244" s="60"/>
      <c r="J244" s="60"/>
      <c r="K244" s="60"/>
    </row>
    <row r="245" spans="2:11" ht="20.25" x14ac:dyDescent="0.25">
      <c r="B245" s="98"/>
      <c r="C245" s="58"/>
      <c r="D245" s="59"/>
      <c r="E245" s="15"/>
      <c r="F245" s="60"/>
      <c r="G245" s="60"/>
      <c r="H245" s="60"/>
      <c r="I245" s="60"/>
      <c r="J245" s="60"/>
      <c r="K245" s="60"/>
    </row>
    <row r="246" spans="2:11" x14ac:dyDescent="0.25">
      <c r="B246" s="99" t="s">
        <v>308</v>
      </c>
      <c r="C246" s="58"/>
      <c r="D246" s="59"/>
      <c r="E246" s="15"/>
      <c r="F246" s="60"/>
      <c r="G246" s="60"/>
      <c r="H246" s="60"/>
      <c r="I246" s="60"/>
      <c r="J246" s="60"/>
      <c r="K246" s="60"/>
    </row>
    <row r="247" spans="2:11" x14ac:dyDescent="0.25">
      <c r="B247" s="99" t="s">
        <v>309</v>
      </c>
      <c r="K247" s="100"/>
    </row>
    <row r="248" spans="2:11" x14ac:dyDescent="0.25">
      <c r="B248" s="99" t="s">
        <v>310</v>
      </c>
      <c r="K248" s="100"/>
    </row>
  </sheetData>
  <mergeCells count="9">
    <mergeCell ref="B235:K235"/>
    <mergeCell ref="B236:I236"/>
    <mergeCell ref="B237:K237"/>
    <mergeCell ref="B1:K1"/>
    <mergeCell ref="B2:K2"/>
    <mergeCell ref="B4:K4"/>
    <mergeCell ref="E217:F217"/>
    <mergeCell ref="D229:E229"/>
    <mergeCell ref="D231:E231"/>
  </mergeCells>
  <printOptions horizontalCentered="1"/>
  <pageMargins left="0.70866141732283472" right="0.70866141732283472" top="0.74803149606299213" bottom="0.78740157480314965" header="0.31496062992125984" footer="0.31496062992125984"/>
  <pageSetup paperSize="5" scale="31" fitToHeight="0" orientation="portrait" horizontalDpi="4294967294" verticalDpi="4294967294" r:id="rId1"/>
  <rowBreaks count="1" manualBreakCount="1">
    <brk id="153" min="1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B26B277CFA44EBA58F0B0662FA1C6" ma:contentTypeVersion="2" ma:contentTypeDescription="Crear nuevo documento." ma:contentTypeScope="" ma:versionID="50d5814072faa893addd3b47db1b1828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07b7cda5971c90c7d540463b0b31750c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3CFCSSYJ6V66-39-308</_dlc_DocId>
    <_dlc_DocIdUrl xmlns="6e2a57a2-9d48-4009-82e5-3fe89fb6c543">
      <Url>https://www.reincorporacion.gov.co/es/agencia/_layouts/15/DocIdRedir.aspx?ID=3CFCSSYJ6V66-39-308</Url>
      <Description>3CFCSSYJ6V66-39-308</Description>
    </_dlc_DocIdUrl>
  </documentManagement>
</p:properties>
</file>

<file path=customXml/itemProps1.xml><?xml version="1.0" encoding="utf-8"?>
<ds:datastoreItem xmlns:ds="http://schemas.openxmlformats.org/officeDocument/2006/customXml" ds:itemID="{36098005-1DE3-414E-A055-18BB70E4D8C3}"/>
</file>

<file path=customXml/itemProps2.xml><?xml version="1.0" encoding="utf-8"?>
<ds:datastoreItem xmlns:ds="http://schemas.openxmlformats.org/officeDocument/2006/customXml" ds:itemID="{E47D378E-DAB5-41CA-9294-40797F9F2B7D}"/>
</file>

<file path=customXml/itemProps3.xml><?xml version="1.0" encoding="utf-8"?>
<ds:datastoreItem xmlns:ds="http://schemas.openxmlformats.org/officeDocument/2006/customXml" ds:itemID="{63BA54D9-DD97-4E21-9A79-219E5EC33D1B}"/>
</file>

<file path=customXml/itemProps4.xml><?xml version="1.0" encoding="utf-8"?>
<ds:datastoreItem xmlns:ds="http://schemas.openxmlformats.org/officeDocument/2006/customXml" ds:itemID="{116E0314-2F11-4B84-AC3D-48BE2613C3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</vt:lpstr>
      <vt:lpstr>Abril!Área_de_impresión</vt:lpstr>
      <vt:lpstr>Abril!Títulos_a_imprimir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Presupuesto_Desagregado_2025</dc:title>
  <dc:creator>Nancy Stella Guerra Soler</dc:creator>
  <cp:lastModifiedBy>Nancy Stella Guerra Soler</cp:lastModifiedBy>
  <dcterms:created xsi:type="dcterms:W3CDTF">2025-05-07T14:15:33Z</dcterms:created>
  <dcterms:modified xsi:type="dcterms:W3CDTF">2025-05-07T14:18:29Z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0x0101005ABB26B277CFA44EBA58F0B0662FA1C6</vt:lpwstr>
  </property>
  <property fmtid="{D5CDD505-2E9C-101B-9397-08002B2CF9AE}" pid="3" name="_dlc_DocIdItemGuid">
    <vt:lpwstr>ffe7e3d4-1d22-49fd-a56e-be1f5c877433</vt:lpwstr>
  </property>
</Properties>
</file>